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2)\"/>
    </mc:Choice>
  </mc:AlternateContent>
  <bookViews>
    <workbookView xWindow="0" yWindow="0" windowWidth="23040" windowHeight="9192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62913"/>
</workbook>
</file>

<file path=xl/calcChain.xml><?xml version="1.0" encoding="utf-8"?>
<calcChain xmlns="http://schemas.openxmlformats.org/spreadsheetml/2006/main">
  <c r="K187" i="1" l="1"/>
  <c r="G177" i="1"/>
  <c r="H177" i="1"/>
  <c r="I177" i="1"/>
  <c r="K177" i="1"/>
  <c r="F178" i="1"/>
  <c r="J178" i="1"/>
  <c r="E179" i="1"/>
  <c r="F179" i="1"/>
  <c r="G179" i="1"/>
  <c r="H179" i="1"/>
  <c r="I179" i="1"/>
  <c r="J179" i="1"/>
  <c r="K179" i="1"/>
  <c r="E180" i="1"/>
  <c r="F180" i="1"/>
  <c r="G180" i="1"/>
  <c r="H180" i="1"/>
  <c r="I180" i="1"/>
  <c r="J180" i="1"/>
  <c r="K180" i="1"/>
  <c r="L182" i="1"/>
  <c r="E167" i="1"/>
  <c r="F168" i="1"/>
  <c r="G169" i="1"/>
  <c r="I169" i="1"/>
  <c r="H170" i="1"/>
  <c r="I171" i="1"/>
  <c r="K171" i="1"/>
  <c r="G158" i="1"/>
  <c r="H158" i="1"/>
  <c r="I158" i="1"/>
  <c r="J158" i="1"/>
  <c r="K158" i="1"/>
  <c r="E159" i="1"/>
  <c r="F159" i="1"/>
  <c r="G159" i="1"/>
  <c r="H159" i="1"/>
  <c r="I159" i="1"/>
  <c r="J159" i="1"/>
  <c r="K159" i="1"/>
  <c r="E160" i="1"/>
  <c r="F160" i="1"/>
  <c r="G160" i="1"/>
  <c r="H160" i="1"/>
  <c r="I160" i="1"/>
  <c r="J160" i="1"/>
  <c r="K160" i="1"/>
  <c r="E161" i="1"/>
  <c r="F161" i="1"/>
  <c r="G161" i="1"/>
  <c r="H161" i="1"/>
  <c r="I161" i="1"/>
  <c r="J161" i="1"/>
  <c r="K161" i="1"/>
  <c r="E162" i="1"/>
  <c r="F162" i="1"/>
  <c r="G162" i="1"/>
  <c r="H162" i="1"/>
  <c r="I162" i="1"/>
  <c r="J162" i="1"/>
  <c r="K162" i="1"/>
  <c r="E163" i="1"/>
  <c r="F163" i="1"/>
  <c r="G163" i="1"/>
  <c r="H163" i="1"/>
  <c r="I163" i="1"/>
  <c r="J163" i="1"/>
  <c r="K163" i="1"/>
  <c r="F147" i="1"/>
  <c r="G147" i="1"/>
  <c r="H147" i="1"/>
  <c r="I147" i="1"/>
  <c r="J147" i="1"/>
  <c r="K147" i="1"/>
  <c r="F148" i="1"/>
  <c r="G148" i="1"/>
  <c r="H148" i="1"/>
  <c r="I148" i="1"/>
  <c r="J148" i="1"/>
  <c r="K148" i="1"/>
  <c r="F149" i="1"/>
  <c r="G149" i="1"/>
  <c r="H149" i="1"/>
  <c r="I149" i="1"/>
  <c r="J149" i="1"/>
  <c r="K149" i="1"/>
  <c r="E150" i="1"/>
  <c r="F150" i="1"/>
  <c r="G150" i="1"/>
  <c r="H150" i="1"/>
  <c r="I150" i="1"/>
  <c r="J150" i="1"/>
  <c r="K150" i="1"/>
  <c r="F151" i="1"/>
  <c r="G151" i="1"/>
  <c r="H151" i="1"/>
  <c r="I151" i="1"/>
  <c r="J151" i="1"/>
  <c r="K151" i="1"/>
  <c r="E152" i="1"/>
  <c r="F152" i="1"/>
  <c r="G152" i="1"/>
  <c r="H152" i="1"/>
  <c r="I152" i="1"/>
  <c r="J152" i="1"/>
  <c r="K152" i="1"/>
  <c r="E139" i="1"/>
  <c r="F139" i="1"/>
  <c r="G139" i="1"/>
  <c r="H139" i="1"/>
  <c r="I139" i="1"/>
  <c r="J139" i="1"/>
  <c r="K139" i="1"/>
  <c r="E140" i="1"/>
  <c r="F140" i="1"/>
  <c r="G140" i="1"/>
  <c r="H140" i="1"/>
  <c r="I140" i="1"/>
  <c r="J140" i="1"/>
  <c r="K140" i="1"/>
  <c r="E141" i="1"/>
  <c r="F141" i="1"/>
  <c r="G141" i="1"/>
  <c r="H141" i="1"/>
  <c r="I141" i="1"/>
  <c r="J141" i="1"/>
  <c r="K141" i="1"/>
  <c r="E142" i="1"/>
  <c r="F142" i="1"/>
  <c r="G142" i="1"/>
  <c r="H142" i="1"/>
  <c r="I142" i="1"/>
  <c r="J142" i="1"/>
  <c r="K142" i="1"/>
  <c r="E143" i="1"/>
  <c r="F143" i="1"/>
  <c r="G143" i="1"/>
  <c r="H143" i="1"/>
  <c r="I143" i="1"/>
  <c r="J143" i="1"/>
  <c r="K143" i="1"/>
  <c r="E144" i="1"/>
  <c r="F144" i="1"/>
  <c r="K144" i="1"/>
  <c r="L145" i="1"/>
  <c r="E44" i="1"/>
  <c r="E128" i="1"/>
  <c r="F128" i="1"/>
  <c r="G128" i="1"/>
  <c r="H128" i="1"/>
  <c r="I128" i="1"/>
  <c r="J128" i="1"/>
  <c r="K128" i="1"/>
  <c r="F129" i="1"/>
  <c r="G129" i="1"/>
  <c r="H129" i="1"/>
  <c r="I129" i="1"/>
  <c r="J129" i="1"/>
  <c r="K129" i="1"/>
  <c r="F130" i="1"/>
  <c r="G130" i="1"/>
  <c r="H130" i="1"/>
  <c r="I130" i="1"/>
  <c r="J130" i="1"/>
  <c r="K130" i="1"/>
  <c r="F131" i="1"/>
  <c r="G131" i="1"/>
  <c r="H131" i="1"/>
  <c r="I131" i="1"/>
  <c r="J131" i="1"/>
  <c r="K131" i="1"/>
  <c r="F132" i="1"/>
  <c r="G132" i="1"/>
  <c r="H132" i="1"/>
  <c r="I132" i="1"/>
  <c r="J132" i="1"/>
  <c r="K132" i="1"/>
  <c r="F133" i="1"/>
  <c r="G133" i="1"/>
  <c r="H133" i="1"/>
  <c r="I133" i="1"/>
  <c r="J133" i="1"/>
  <c r="K133" i="1"/>
  <c r="F120" i="1"/>
  <c r="G120" i="1"/>
  <c r="H120" i="1"/>
  <c r="I120" i="1"/>
  <c r="J120" i="1"/>
  <c r="K120" i="1"/>
  <c r="E122" i="1"/>
  <c r="F122" i="1"/>
  <c r="G122" i="1"/>
  <c r="H122" i="1"/>
  <c r="I122" i="1"/>
  <c r="J122" i="1"/>
  <c r="K122" i="1"/>
  <c r="E123" i="1"/>
  <c r="F123" i="1"/>
  <c r="G123" i="1"/>
  <c r="H123" i="1"/>
  <c r="I123" i="1"/>
  <c r="J123" i="1"/>
  <c r="K123" i="1"/>
  <c r="E124" i="1"/>
  <c r="F124" i="1"/>
  <c r="G124" i="1"/>
  <c r="H124" i="1"/>
  <c r="I124" i="1"/>
  <c r="J124" i="1"/>
  <c r="K124" i="1"/>
  <c r="F109" i="1"/>
  <c r="G109" i="1"/>
  <c r="H109" i="1"/>
  <c r="I109" i="1"/>
  <c r="J109" i="1"/>
  <c r="K109" i="1"/>
  <c r="F110" i="1"/>
  <c r="G110" i="1"/>
  <c r="H110" i="1"/>
  <c r="I110" i="1"/>
  <c r="J110" i="1"/>
  <c r="K110" i="1"/>
  <c r="F111" i="1"/>
  <c r="G111" i="1"/>
  <c r="H111" i="1"/>
  <c r="I111" i="1"/>
  <c r="J111" i="1"/>
  <c r="K111" i="1"/>
  <c r="E112" i="1"/>
  <c r="F112" i="1"/>
  <c r="G112" i="1"/>
  <c r="H112" i="1"/>
  <c r="I112" i="1"/>
  <c r="J112" i="1"/>
  <c r="K112" i="1"/>
  <c r="F113" i="1"/>
  <c r="G113" i="1"/>
  <c r="H113" i="1"/>
  <c r="I113" i="1"/>
  <c r="J113" i="1"/>
  <c r="K113" i="1"/>
  <c r="F114" i="1"/>
  <c r="G114" i="1"/>
  <c r="H114" i="1"/>
  <c r="I114" i="1"/>
  <c r="J114" i="1"/>
  <c r="K114" i="1"/>
  <c r="F101" i="1"/>
  <c r="G101" i="1"/>
  <c r="H101" i="1"/>
  <c r="I101" i="1"/>
  <c r="J101" i="1"/>
  <c r="K101" i="1"/>
  <c r="L101" i="1"/>
  <c r="E102" i="1"/>
  <c r="F102" i="1"/>
  <c r="G102" i="1"/>
  <c r="H102" i="1"/>
  <c r="I102" i="1"/>
  <c r="J102" i="1"/>
  <c r="K102" i="1"/>
  <c r="L102" i="1"/>
  <c r="E103" i="1"/>
  <c r="F103" i="1"/>
  <c r="G103" i="1"/>
  <c r="H103" i="1"/>
  <c r="I103" i="1"/>
  <c r="J103" i="1"/>
  <c r="K103" i="1"/>
  <c r="L103" i="1"/>
  <c r="E104" i="1"/>
  <c r="F104" i="1"/>
  <c r="G104" i="1"/>
  <c r="H104" i="1"/>
  <c r="I104" i="1"/>
  <c r="J104" i="1"/>
  <c r="K104" i="1"/>
  <c r="L104" i="1"/>
  <c r="L106" i="1"/>
  <c r="K90" i="1"/>
  <c r="K185" i="1" s="1"/>
  <c r="K91" i="1"/>
  <c r="K186" i="1" s="1"/>
  <c r="K93" i="1"/>
  <c r="K188" i="1" s="1"/>
  <c r="K94" i="1"/>
  <c r="K189" i="1" s="1"/>
  <c r="K95" i="1"/>
  <c r="K190" i="1" s="1"/>
  <c r="I90" i="1"/>
  <c r="I185" i="1" s="1"/>
  <c r="I91" i="1"/>
  <c r="I186" i="1" s="1"/>
  <c r="I92" i="1"/>
  <c r="I187" i="1" s="1"/>
  <c r="I93" i="1"/>
  <c r="I188" i="1" s="1"/>
  <c r="I94" i="1"/>
  <c r="I189" i="1" s="1"/>
  <c r="I95" i="1"/>
  <c r="I190" i="1" s="1"/>
  <c r="H90" i="1"/>
  <c r="H185" i="1" s="1"/>
  <c r="H91" i="1"/>
  <c r="H186" i="1" s="1"/>
  <c r="H92" i="1"/>
  <c r="H187" i="1" s="1"/>
  <c r="H93" i="1"/>
  <c r="H188" i="1" s="1"/>
  <c r="H94" i="1"/>
  <c r="H189" i="1" s="1"/>
  <c r="H95" i="1"/>
  <c r="H190" i="1" s="1"/>
  <c r="G90" i="1"/>
  <c r="G185" i="1" s="1"/>
  <c r="G91" i="1"/>
  <c r="G186" i="1" s="1"/>
  <c r="G92" i="1"/>
  <c r="G187" i="1" s="1"/>
  <c r="G93" i="1"/>
  <c r="G188" i="1" s="1"/>
  <c r="G94" i="1"/>
  <c r="G189" i="1" s="1"/>
  <c r="G95" i="1"/>
  <c r="G190" i="1" s="1"/>
  <c r="J90" i="1"/>
  <c r="J185" i="1" s="1"/>
  <c r="J91" i="1"/>
  <c r="J186" i="1" s="1"/>
  <c r="J92" i="1"/>
  <c r="J187" i="1" s="1"/>
  <c r="J93" i="1"/>
  <c r="J188" i="1" s="1"/>
  <c r="J94" i="1"/>
  <c r="J189" i="1" s="1"/>
  <c r="J95" i="1"/>
  <c r="J190" i="1" s="1"/>
  <c r="E90" i="1"/>
  <c r="E185" i="1" s="1"/>
  <c r="F90" i="1"/>
  <c r="F185" i="1" s="1"/>
  <c r="E91" i="1"/>
  <c r="E186" i="1" s="1"/>
  <c r="F91" i="1"/>
  <c r="F186" i="1" s="1"/>
  <c r="E92" i="1"/>
  <c r="E187" i="1" s="1"/>
  <c r="F92" i="1"/>
  <c r="F187" i="1" s="1"/>
  <c r="E93" i="1"/>
  <c r="E188" i="1" s="1"/>
  <c r="F93" i="1"/>
  <c r="F188" i="1" s="1"/>
  <c r="E94" i="1"/>
  <c r="E189" i="1" s="1"/>
  <c r="F94" i="1"/>
  <c r="F189" i="1" s="1"/>
  <c r="E95" i="1"/>
  <c r="E190" i="1" s="1"/>
  <c r="F95" i="1"/>
  <c r="F190" i="1" s="1"/>
  <c r="J82" i="1"/>
  <c r="J177" i="1" s="1"/>
  <c r="E82" i="1"/>
  <c r="E177" i="1" s="1"/>
  <c r="F82" i="1"/>
  <c r="F177" i="1" s="1"/>
  <c r="K71" i="1"/>
  <c r="K166" i="1" s="1"/>
  <c r="K72" i="1"/>
  <c r="K167" i="1" s="1"/>
  <c r="K73" i="1"/>
  <c r="K168" i="1" s="1"/>
  <c r="K74" i="1"/>
  <c r="K169" i="1" s="1"/>
  <c r="K75" i="1"/>
  <c r="K170" i="1" s="1"/>
  <c r="K76" i="1"/>
  <c r="I71" i="1"/>
  <c r="I166" i="1" s="1"/>
  <c r="I72" i="1"/>
  <c r="I167" i="1" s="1"/>
  <c r="I73" i="1"/>
  <c r="I168" i="1" s="1"/>
  <c r="I74" i="1"/>
  <c r="I75" i="1"/>
  <c r="I170" i="1" s="1"/>
  <c r="I76" i="1"/>
  <c r="H71" i="1"/>
  <c r="H166" i="1" s="1"/>
  <c r="H72" i="1"/>
  <c r="H167" i="1" s="1"/>
  <c r="H73" i="1"/>
  <c r="H168" i="1" s="1"/>
  <c r="H74" i="1"/>
  <c r="H169" i="1" s="1"/>
  <c r="H75" i="1"/>
  <c r="H76" i="1"/>
  <c r="H171" i="1" s="1"/>
  <c r="G71" i="1"/>
  <c r="G166" i="1" s="1"/>
  <c r="G72" i="1"/>
  <c r="G167" i="1" s="1"/>
  <c r="G73" i="1"/>
  <c r="G168" i="1" s="1"/>
  <c r="G74" i="1"/>
  <c r="G75" i="1"/>
  <c r="G170" i="1" s="1"/>
  <c r="G76" i="1"/>
  <c r="G171" i="1" s="1"/>
  <c r="J71" i="1"/>
  <c r="J166" i="1" s="1"/>
  <c r="J72" i="1"/>
  <c r="J167" i="1" s="1"/>
  <c r="J73" i="1"/>
  <c r="J168" i="1" s="1"/>
  <c r="J74" i="1"/>
  <c r="J169" i="1" s="1"/>
  <c r="J75" i="1"/>
  <c r="J170" i="1" s="1"/>
  <c r="J76" i="1"/>
  <c r="J171" i="1" s="1"/>
  <c r="E71" i="1"/>
  <c r="E166" i="1" s="1"/>
  <c r="F71" i="1"/>
  <c r="F166" i="1" s="1"/>
  <c r="E72" i="1"/>
  <c r="F72" i="1"/>
  <c r="F167" i="1" s="1"/>
  <c r="E73" i="1"/>
  <c r="E168" i="1" s="1"/>
  <c r="F73" i="1"/>
  <c r="E74" i="1"/>
  <c r="E169" i="1" s="1"/>
  <c r="F74" i="1"/>
  <c r="F169" i="1" s="1"/>
  <c r="E75" i="1"/>
  <c r="E170" i="1" s="1"/>
  <c r="F75" i="1"/>
  <c r="F170" i="1" s="1"/>
  <c r="E76" i="1"/>
  <c r="E171" i="1" s="1"/>
  <c r="F76" i="1"/>
  <c r="F171" i="1" s="1"/>
  <c r="E63" i="1"/>
  <c r="E158" i="1" s="1"/>
  <c r="F63" i="1"/>
  <c r="F158" i="1" s="1"/>
  <c r="E52" i="1"/>
  <c r="E147" i="1" s="1"/>
  <c r="E53" i="1"/>
  <c r="E148" i="1" s="1"/>
  <c r="E54" i="1"/>
  <c r="E149" i="1" s="1"/>
  <c r="E56" i="1"/>
  <c r="E151" i="1" s="1"/>
  <c r="E57" i="1"/>
  <c r="E33" i="1"/>
  <c r="E34" i="1"/>
  <c r="E129" i="1" s="1"/>
  <c r="E35" i="1"/>
  <c r="E130" i="1" s="1"/>
  <c r="E36" i="1"/>
  <c r="E131" i="1" s="1"/>
  <c r="E37" i="1"/>
  <c r="E132" i="1" s="1"/>
  <c r="E38" i="1"/>
  <c r="E133" i="1" s="1"/>
  <c r="E25" i="1"/>
  <c r="E120" i="1" s="1"/>
  <c r="E27" i="1"/>
  <c r="E28" i="1"/>
  <c r="E14" i="1"/>
  <c r="E109" i="1" s="1"/>
  <c r="E15" i="1"/>
  <c r="E110" i="1" s="1"/>
  <c r="E16" i="1"/>
  <c r="E111" i="1" s="1"/>
  <c r="E17" i="1"/>
  <c r="E18" i="1"/>
  <c r="E113" i="1" s="1"/>
  <c r="E19" i="1"/>
  <c r="E114" i="1" s="1"/>
  <c r="E6" i="1"/>
  <c r="E101" i="1" s="1"/>
  <c r="E9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19" i="1" l="1"/>
  <c r="F176" i="1"/>
  <c r="J176" i="1"/>
  <c r="L81" i="1"/>
  <c r="L138" i="1"/>
  <c r="G138" i="1"/>
  <c r="G100" i="1"/>
  <c r="J100" i="1"/>
  <c r="H81" i="1"/>
  <c r="J81" i="1"/>
  <c r="F81" i="1"/>
  <c r="J62" i="1"/>
  <c r="H62" i="1"/>
  <c r="G62" i="1"/>
  <c r="F62" i="1"/>
  <c r="F195" i="1"/>
  <c r="F157" i="1"/>
  <c r="J43" i="1"/>
  <c r="I43" i="1"/>
  <c r="H43" i="1"/>
  <c r="G43" i="1"/>
  <c r="F43" i="1"/>
  <c r="I24" i="1"/>
  <c r="H24" i="1"/>
  <c r="G24" i="1"/>
  <c r="J24" i="1"/>
  <c r="F24" i="1"/>
  <c r="L24" i="1"/>
  <c r="L196" i="1" s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<sst xmlns="http://schemas.openxmlformats.org/spreadsheetml/2006/main" count="297" uniqueCount="75">
  <si>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</si>
  <si>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</si>
  <si>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</si>
  <si>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</si>
  <si>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</si>
  <si>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</si>
  <si>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</si>
  <si>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</si>
  <si>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</si>
  <si>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</si>
  <si>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</si>
  <si>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</si>
  <si>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</si>
  <si>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</si>
  <si>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</si>
  <si>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</si>
  <si>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</si>
  <si>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</si>
  <si>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</si>
  <si>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</si>
  <si>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</si>
  <si>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</si>
  <si>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</si>
  <si>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</si>
  <si>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</si>
  <si>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</si>
  <si>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</si>
  <si>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</si>
  <si>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</si>
  <si>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</si>
  <si>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</si>
  <si>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</si>
  <si>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</si>
  <si>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</si>
  <si>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</si>
  <si>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</si>
  <si>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</si>
  <si>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</si>
  <si>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</si>
  <si>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6-10 лет</t>
  </si>
  <si>
    <t xml:space="preserve">печенье </t>
  </si>
  <si>
    <t xml:space="preserve"> </t>
  </si>
  <si>
    <t xml:space="preserve">кофе с молоком и печеньем </t>
  </si>
  <si>
    <t>200/5/5</t>
  </si>
  <si>
    <t>200/20</t>
  </si>
  <si>
    <t>100/10/13</t>
  </si>
  <si>
    <t>309/333</t>
  </si>
  <si>
    <t>пром</t>
  </si>
  <si>
    <t>150/50</t>
  </si>
  <si>
    <t>13,16/0,6</t>
  </si>
  <si>
    <t>14,03/2,0</t>
  </si>
  <si>
    <t>86,9/2,8</t>
  </si>
  <si>
    <t>яблоки</t>
  </si>
  <si>
    <t>235/5/5</t>
  </si>
  <si>
    <t>100/10</t>
  </si>
  <si>
    <t>200/10</t>
  </si>
  <si>
    <t>145/50</t>
  </si>
  <si>
    <t xml:space="preserve"> печенье</t>
  </si>
  <si>
    <t>яйцо</t>
  </si>
  <si>
    <t xml:space="preserve"> бутерброд с маслом</t>
  </si>
  <si>
    <t>350/5/5</t>
  </si>
  <si>
    <t>100/15</t>
  </si>
  <si>
    <t>пром.</t>
  </si>
  <si>
    <t>хлеб с маслом</t>
  </si>
  <si>
    <t>чай с лимоном</t>
  </si>
  <si>
    <t xml:space="preserve">100/15 </t>
  </si>
  <si>
    <t xml:space="preserve"> яйцо</t>
  </si>
  <si>
    <t>бутерброд с маслом</t>
  </si>
  <si>
    <t>какао с малоком и печеньем</t>
  </si>
  <si>
    <t>200/34</t>
  </si>
  <si>
    <t>печенье</t>
  </si>
  <si>
    <t xml:space="preserve"> яйцо </t>
  </si>
  <si>
    <t xml:space="preserve">чай с сахаром </t>
  </si>
  <si>
    <t>Хазбиева З.Б.</t>
  </si>
  <si>
    <t>ГБОУ "СОШ №2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</si>
</sst>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7;&#1072;&#1087;&#1082;&#1072;%20&#1075;&#1083;\&#1084;&#1086;&#1080;%20&#1085;&#1086;&#1074;%20&#1089;&#1087;&#1088;&#1072;&#1074;&#1082;&#1080;\&#1077;&#1078;.%20&#1084;&#1077;&#1085;&#1102;\2022-09-12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1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7;&#1078;.%20&#1084;&#1077;&#1085;&#1102;\&#1087;&#1080;&#1090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рисовая молочная с маслом и сахаром</v>
          </cell>
        </row>
        <row r="6">
          <cell r="D6" t="str">
            <v xml:space="preserve">Бутерброд  с  маслом и сыром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 xml:space="preserve">салат капустный </v>
          </cell>
        </row>
        <row r="13">
          <cell r="D13" t="str">
            <v>суп картофельный с крупой</v>
          </cell>
        </row>
        <row r="14">
          <cell r="D14" t="str">
            <v>рыба припущенна</v>
          </cell>
        </row>
        <row r="15">
          <cell r="D15" t="str">
            <v>картофельное пюре/подлива</v>
          </cell>
        </row>
        <row r="16">
          <cell r="D16" t="str">
            <v>компот из сухофруктов</v>
          </cell>
        </row>
        <row r="17">
          <cell r="D17" t="str">
            <v>Хлеб пшеничный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геркулес с маслом и сахаром</v>
          </cell>
        </row>
        <row r="5">
          <cell r="D5" t="str">
            <v>чай с лимоном</v>
          </cell>
        </row>
        <row r="6">
          <cell r="D6" t="str">
            <v>хлеб с маслом</v>
          </cell>
        </row>
        <row r="12">
          <cell r="D12" t="str">
            <v>салат свекольный</v>
          </cell>
        </row>
        <row r="13">
          <cell r="D13" t="str">
            <v>борщ со сметаной</v>
          </cell>
        </row>
        <row r="14">
          <cell r="D14" t="str">
            <v>котлеты из индейки</v>
          </cell>
        </row>
        <row r="15">
          <cell r="D15" t="str">
            <v>макароны отварные с подливой</v>
          </cell>
        </row>
        <row r="16">
          <cell r="D16" t="str">
            <v>чай с лимоном</v>
          </cell>
        </row>
        <row r="17">
          <cell r="D17" t="str">
            <v xml:space="preserve">хлеб пшеничный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манная молочная с маслом и сахаром</v>
          </cell>
        </row>
        <row r="12">
          <cell r="D12" t="str">
            <v>салат марковный</v>
          </cell>
        </row>
        <row r="13">
          <cell r="D13" t="str">
            <v>картофельный суп с бабами</v>
          </cell>
        </row>
        <row r="14">
          <cell r="D14" t="str">
            <v>плов из говодины</v>
          </cell>
        </row>
        <row r="16">
          <cell r="D16" t="str">
            <v>компот из сухофруктов</v>
          </cell>
        </row>
        <row r="17">
          <cell r="D17" t="str">
            <v xml:space="preserve">Хлеб пшеничный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на молоке с маслом</v>
          </cell>
          <cell r="E4" t="str">
            <v>200/5/5</v>
          </cell>
        </row>
        <row r="12">
          <cell r="C12">
            <v>51</v>
          </cell>
          <cell r="D12" t="str">
            <v>салат свекольный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288</v>
          </cell>
          <cell r="D13" t="str">
            <v>кортофельный суп с макаронными изделиями</v>
          </cell>
          <cell r="E13">
            <v>200</v>
          </cell>
          <cell r="G13">
            <v>94</v>
          </cell>
          <cell r="H13">
            <v>34.68</v>
          </cell>
          <cell r="I13">
            <v>21.33</v>
          </cell>
          <cell r="J13">
            <v>0</v>
          </cell>
        </row>
        <row r="14">
          <cell r="D14" t="str">
            <v>куры отварные</v>
          </cell>
          <cell r="E14">
            <v>90</v>
          </cell>
          <cell r="G14">
            <v>160</v>
          </cell>
        </row>
        <row r="15">
          <cell r="C15" t="str">
            <v>309/333</v>
          </cell>
          <cell r="D15" t="str">
            <v>макороны отварные с подливой</v>
          </cell>
          <cell r="E15" t="str">
            <v>165\50</v>
          </cell>
          <cell r="G15">
            <v>260</v>
          </cell>
          <cell r="H15" t="str">
            <v>13,16/0,6</v>
          </cell>
          <cell r="I15" t="str">
            <v>14,03/2,08</v>
          </cell>
          <cell r="J15" t="str">
            <v>86,9/2,8</v>
          </cell>
        </row>
        <row r="16">
          <cell r="C16" t="str">
            <v>Пром</v>
          </cell>
          <cell r="D16" t="str">
            <v>чай с лимоном</v>
          </cell>
          <cell r="E16">
            <v>205</v>
          </cell>
          <cell r="G16">
            <v>82</v>
          </cell>
          <cell r="H16">
            <v>1.8</v>
          </cell>
          <cell r="I16">
            <v>2.2799999999999998</v>
          </cell>
          <cell r="J16">
            <v>13.97</v>
          </cell>
        </row>
        <row r="17">
          <cell r="C17">
            <v>1</v>
          </cell>
          <cell r="D17" t="str">
            <v>Хлеб в ассортименте</v>
          </cell>
          <cell r="E17">
            <v>80</v>
          </cell>
          <cell r="G17">
            <v>240</v>
          </cell>
          <cell r="H17">
            <v>4.5599999999999996</v>
          </cell>
          <cell r="I17">
            <v>0.48</v>
          </cell>
          <cell r="J17">
            <v>29.52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рисовая с маслом и сахаром</v>
          </cell>
          <cell r="E4" t="str">
            <v>200/5/5</v>
          </cell>
          <cell r="G4">
            <v>197</v>
          </cell>
        </row>
        <row r="12">
          <cell r="C12">
            <v>45</v>
          </cell>
          <cell r="D12" t="str">
            <v>салат капустный</v>
          </cell>
          <cell r="E12">
            <v>60</v>
          </cell>
          <cell r="G12">
            <v>52</v>
          </cell>
          <cell r="H12">
            <v>0.85</v>
          </cell>
          <cell r="I12">
            <v>3.05</v>
          </cell>
          <cell r="J12">
            <v>5.41</v>
          </cell>
        </row>
        <row r="13">
          <cell r="C13">
            <v>227</v>
          </cell>
          <cell r="D13" t="str">
            <v xml:space="preserve">суп фасолевый </v>
          </cell>
          <cell r="E13">
            <v>200</v>
          </cell>
          <cell r="G13">
            <v>132</v>
          </cell>
          <cell r="H13">
            <v>6.12</v>
          </cell>
          <cell r="I13">
            <v>0.81</v>
          </cell>
          <cell r="J13">
            <v>2.54</v>
          </cell>
        </row>
        <row r="14">
          <cell r="D14" t="str">
            <v>мясо индейки</v>
          </cell>
          <cell r="E14">
            <v>90</v>
          </cell>
          <cell r="G14">
            <v>115</v>
          </cell>
          <cell r="H14">
            <v>22</v>
          </cell>
          <cell r="I14">
            <v>1.9</v>
          </cell>
          <cell r="J14">
            <v>0.14000000000000001</v>
          </cell>
        </row>
        <row r="15">
          <cell r="C15">
            <v>312</v>
          </cell>
          <cell r="D15" t="str">
            <v>гречка с подливой</v>
          </cell>
          <cell r="E15" t="str">
            <v>120\50</v>
          </cell>
          <cell r="G15">
            <v>292</v>
          </cell>
          <cell r="H15">
            <v>3.51</v>
          </cell>
          <cell r="I15">
            <v>25.06</v>
          </cell>
          <cell r="J15">
            <v>5.6849999999999996</v>
          </cell>
        </row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G16">
            <v>60</v>
          </cell>
          <cell r="H16">
            <v>8.4</v>
          </cell>
          <cell r="I16">
            <v>0</v>
          </cell>
          <cell r="J16">
            <v>29.2</v>
          </cell>
        </row>
        <row r="17">
          <cell r="C17">
            <v>1</v>
          </cell>
          <cell r="D17" t="str">
            <v>хлеб в ассортименте</v>
          </cell>
          <cell r="E17">
            <v>80</v>
          </cell>
          <cell r="G17">
            <v>213</v>
          </cell>
          <cell r="H17">
            <v>22</v>
          </cell>
          <cell r="I17">
            <v>2.63</v>
          </cell>
          <cell r="J17">
            <v>40.49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B1" sqref="B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74</v>
      </c>
      <c r="D1" s="55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73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39</v>
      </c>
      <c r="G3" s="2" t="s">
        <v>18</v>
      </c>
      <c r="H3" s="48">
        <v>9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tr">
        <f>'[1]1'!D4</f>
        <v>Каша рисовая молочная с маслом и сахаром</v>
      </c>
      <c r="F6" s="40" t="s">
        <v>43</v>
      </c>
      <c r="G6" s="40">
        <v>9</v>
      </c>
      <c r="H6" s="40">
        <v>12</v>
      </c>
      <c r="I6" s="40">
        <v>39</v>
      </c>
      <c r="J6" s="40">
        <v>204</v>
      </c>
      <c r="K6" s="41">
        <v>302</v>
      </c>
      <c r="L6" s="40"/>
    </row>
    <row r="7" spans="1:12" ht="14.4" x14ac:dyDescent="0.3">
      <c r="A7" s="23"/>
      <c r="B7" s="15"/>
      <c r="C7" s="11"/>
      <c r="D7" s="6"/>
      <c r="E7" s="51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42</v>
      </c>
      <c r="F8" s="43" t="s">
        <v>44</v>
      </c>
      <c r="G8" s="43">
        <v>4</v>
      </c>
      <c r="H8" s="43">
        <v>4</v>
      </c>
      <c r="I8" s="43">
        <v>25</v>
      </c>
      <c r="J8" s="43">
        <v>70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22</v>
      </c>
      <c r="E9" s="42" t="str">
        <f>'[1]1'!D6</f>
        <v xml:space="preserve">Бутерброд  с  маслом и сыром </v>
      </c>
      <c r="F9" s="43" t="s">
        <v>45</v>
      </c>
      <c r="G9" s="43">
        <v>5</v>
      </c>
      <c r="H9" s="43">
        <v>0</v>
      </c>
      <c r="I9" s="43">
        <v>30</v>
      </c>
      <c r="J9" s="43">
        <v>210</v>
      </c>
      <c r="K9" s="44">
        <v>1</v>
      </c>
      <c r="L9" s="43"/>
    </row>
    <row r="10" spans="1:12" ht="14.4" x14ac:dyDescent="0.3">
      <c r="A10" s="23"/>
      <c r="B10" s="15"/>
      <c r="C10" s="11"/>
      <c r="D10" s="6" t="s">
        <v>41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E11" s="42"/>
      <c r="F11" s="43"/>
      <c r="G11" s="43"/>
      <c r="H11" s="43"/>
      <c r="I11" s="43"/>
      <c r="J11" s="43"/>
      <c r="K11" s="44"/>
      <c r="L11" s="43">
        <v>74.62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94</v>
      </c>
      <c r="J13" s="19">
        <f t="shared" si="0"/>
        <v>484</v>
      </c>
      <c r="K13" s="25"/>
      <c r="L13" s="19">
        <f t="shared" ref="L13" si="1">SUM(L6:L12)</f>
        <v>74.62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tr">
        <f>'[2]1'!D12</f>
        <v xml:space="preserve">салат капустный </v>
      </c>
      <c r="F14" s="43">
        <v>60</v>
      </c>
      <c r="G14" s="43">
        <v>1</v>
      </c>
      <c r="H14" s="43">
        <v>3</v>
      </c>
      <c r="I14" s="43">
        <v>5</v>
      </c>
      <c r="J14" s="43">
        <v>69</v>
      </c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 t="str">
        <f>'[2]1'!D13</f>
        <v>суп картофельный с крупой</v>
      </c>
      <c r="F15" s="43">
        <v>200</v>
      </c>
      <c r="G15" s="43">
        <v>35</v>
      </c>
      <c r="H15" s="43">
        <v>21</v>
      </c>
      <c r="I15" s="43">
        <v>8</v>
      </c>
      <c r="J15" s="43">
        <v>112</v>
      </c>
      <c r="K15" s="44">
        <v>288</v>
      </c>
      <c r="L15" s="43"/>
    </row>
    <row r="16" spans="1:12" ht="14.4" x14ac:dyDescent="0.3">
      <c r="A16" s="23"/>
      <c r="B16" s="15"/>
      <c r="C16" s="11"/>
      <c r="D16" s="7" t="s">
        <v>27</v>
      </c>
      <c r="E16" s="42" t="str">
        <f>'[2]1'!D14</f>
        <v>рыба припущенна</v>
      </c>
      <c r="F16" s="43">
        <v>90</v>
      </c>
      <c r="G16" s="43">
        <v>7</v>
      </c>
      <c r="H16" s="43">
        <v>14</v>
      </c>
      <c r="I16" s="43">
        <v>8</v>
      </c>
      <c r="J16" s="43">
        <v>135</v>
      </c>
      <c r="K16" s="44"/>
      <c r="L16" s="43"/>
    </row>
    <row r="17" spans="1:12" ht="26.4" x14ac:dyDescent="0.3">
      <c r="A17" s="23"/>
      <c r="B17" s="15"/>
      <c r="C17" s="11"/>
      <c r="D17" s="7" t="s">
        <v>28</v>
      </c>
      <c r="E17" s="42" t="str">
        <f>'[2]1'!D15</f>
        <v>картофельное пюре/подлива</v>
      </c>
      <c r="F17" s="43" t="s">
        <v>48</v>
      </c>
      <c r="G17" s="43" t="s">
        <v>49</v>
      </c>
      <c r="H17" s="43" t="s">
        <v>50</v>
      </c>
      <c r="I17" s="43" t="s">
        <v>51</v>
      </c>
      <c r="J17" s="43">
        <v>169</v>
      </c>
      <c r="K17" s="44" t="s">
        <v>46</v>
      </c>
      <c r="L17" s="43"/>
    </row>
    <row r="18" spans="1:12" ht="14.4" x14ac:dyDescent="0.3">
      <c r="A18" s="23"/>
      <c r="B18" s="15"/>
      <c r="C18" s="11"/>
      <c r="D18" s="7" t="s">
        <v>29</v>
      </c>
      <c r="E18" s="42" t="str">
        <f>'[2]1'!D16</f>
        <v>компот из сухофруктов</v>
      </c>
      <c r="F18" s="43">
        <v>200</v>
      </c>
      <c r="G18" s="43">
        <v>2</v>
      </c>
      <c r="H18" s="43">
        <v>2</v>
      </c>
      <c r="I18" s="43">
        <v>14</v>
      </c>
      <c r="J18" s="43">
        <v>110</v>
      </c>
      <c r="K18" s="44" t="s">
        <v>47</v>
      </c>
      <c r="L18" s="43"/>
    </row>
    <row r="19" spans="1:12" ht="14.4" x14ac:dyDescent="0.3">
      <c r="A19" s="23"/>
      <c r="B19" s="15"/>
      <c r="C19" s="11"/>
      <c r="D19" s="7" t="s">
        <v>30</v>
      </c>
      <c r="E19" s="42" t="str">
        <f>'[2]1'!D17</f>
        <v>Хлеб пшеничный</v>
      </c>
      <c r="F19" s="43">
        <v>80</v>
      </c>
      <c r="G19" s="43">
        <v>5</v>
      </c>
      <c r="H19" s="43">
        <v>0</v>
      </c>
      <c r="I19" s="43">
        <v>30</v>
      </c>
      <c r="J19" s="43">
        <v>240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41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630</v>
      </c>
      <c r="G23" s="19">
        <f t="shared" ref="G23:J23" si="2">SUM(G14:G22)</f>
        <v>50</v>
      </c>
      <c r="H23" s="19">
        <f t="shared" si="2"/>
        <v>40</v>
      </c>
      <c r="I23" s="19">
        <f t="shared" si="2"/>
        <v>65</v>
      </c>
      <c r="J23" s="19">
        <f t="shared" si="2"/>
        <v>835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630</v>
      </c>
      <c r="G24" s="32">
        <f t="shared" ref="G24:J24" si="4">G13+G23</f>
        <v>68</v>
      </c>
      <c r="H24" s="32">
        <f t="shared" si="4"/>
        <v>56</v>
      </c>
      <c r="I24" s="32">
        <f t="shared" si="4"/>
        <v>159</v>
      </c>
      <c r="J24" s="32">
        <f t="shared" si="4"/>
        <v>1319</v>
      </c>
      <c r="K24" s="32"/>
      <c r="L24" s="32">
        <f t="shared" ref="L24" si="5">L13+L23</f>
        <v>74.62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tr">
        <f>'[3]1'!D4</f>
        <v>каша молочная геркулес с маслом и сахаром</v>
      </c>
      <c r="F25" s="40" t="s">
        <v>53</v>
      </c>
      <c r="G25" s="40">
        <v>3</v>
      </c>
      <c r="H25" s="40">
        <v>4</v>
      </c>
      <c r="I25" s="40">
        <v>37</v>
      </c>
      <c r="J25" s="40">
        <v>197</v>
      </c>
      <c r="K25" s="41">
        <v>168</v>
      </c>
      <c r="L25" s="40"/>
    </row>
    <row r="26" spans="1:12" ht="14.4" x14ac:dyDescent="0.3">
      <c r="A26" s="14"/>
      <c r="B26" s="15"/>
      <c r="C26" s="11"/>
      <c r="D26" s="6"/>
      <c r="F26" s="43"/>
      <c r="G26" s="43"/>
      <c r="H26" s="43"/>
      <c r="I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tr">
        <f>'[3]1'!D5</f>
        <v>чай с лимоном</v>
      </c>
      <c r="F27" s="43">
        <v>200</v>
      </c>
      <c r="G27" s="43">
        <v>4</v>
      </c>
      <c r="H27" s="43">
        <v>4</v>
      </c>
      <c r="I27" s="43">
        <v>25</v>
      </c>
      <c r="J27" s="43">
        <v>145</v>
      </c>
      <c r="K27" s="44">
        <v>382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tr">
        <f>'[3]1'!D6</f>
        <v>хлеб с маслом</v>
      </c>
      <c r="F28" s="43" t="s">
        <v>54</v>
      </c>
      <c r="G28" s="43">
        <v>5</v>
      </c>
      <c r="H28" s="43">
        <v>0</v>
      </c>
      <c r="I28" s="43">
        <v>30</v>
      </c>
      <c r="J28" s="43">
        <v>141</v>
      </c>
      <c r="K28" s="44">
        <v>1</v>
      </c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52</v>
      </c>
      <c r="F29" s="43">
        <v>150</v>
      </c>
      <c r="G29" s="43">
        <v>1</v>
      </c>
      <c r="H29" s="43">
        <v>0</v>
      </c>
      <c r="I29" s="43">
        <v>20</v>
      </c>
      <c r="J29" s="43">
        <v>100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74.62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350</v>
      </c>
      <c r="G32" s="19">
        <f t="shared" ref="G32" si="6">SUM(G25:G31)</f>
        <v>13</v>
      </c>
      <c r="H32" s="19">
        <f t="shared" ref="H32" si="7">SUM(H25:H31)</f>
        <v>8</v>
      </c>
      <c r="I32" s="19">
        <f t="shared" ref="I32" si="8">SUM(I25:I31)</f>
        <v>112</v>
      </c>
      <c r="J32" s="19">
        <f t="shared" ref="J32:L32" si="9">SUM(J25:J31)</f>
        <v>583</v>
      </c>
      <c r="K32" s="25"/>
      <c r="L32" s="19">
        <f t="shared" si="9"/>
        <v>74.62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tr">
        <f>'[3]1'!D12</f>
        <v>салат свекольный</v>
      </c>
      <c r="F33" s="43">
        <v>60</v>
      </c>
      <c r="G33" s="43">
        <v>1</v>
      </c>
      <c r="H33" s="43">
        <v>3</v>
      </c>
      <c r="I33" s="43">
        <v>5</v>
      </c>
      <c r="J33" s="43">
        <v>65</v>
      </c>
      <c r="K33" s="44">
        <v>45</v>
      </c>
      <c r="L33" s="43"/>
    </row>
    <row r="34" spans="1:12" ht="14.4" x14ac:dyDescent="0.3">
      <c r="A34" s="14"/>
      <c r="B34" s="15"/>
      <c r="C34" s="11"/>
      <c r="D34" s="7" t="s">
        <v>26</v>
      </c>
      <c r="E34" s="42" t="str">
        <f>'[3]1'!D13</f>
        <v>борщ со сметаной</v>
      </c>
      <c r="F34" s="43" t="s">
        <v>55</v>
      </c>
      <c r="G34" s="43">
        <v>6</v>
      </c>
      <c r="H34" s="43">
        <v>1</v>
      </c>
      <c r="I34" s="43">
        <v>3</v>
      </c>
      <c r="J34" s="43">
        <v>308</v>
      </c>
      <c r="K34" s="44">
        <v>227</v>
      </c>
      <c r="L34" s="43"/>
    </row>
    <row r="35" spans="1:12" ht="14.4" x14ac:dyDescent="0.3">
      <c r="A35" s="14"/>
      <c r="B35" s="15"/>
      <c r="C35" s="11"/>
      <c r="D35" s="7" t="s">
        <v>27</v>
      </c>
      <c r="E35" s="42" t="str">
        <f>'[3]1'!D14</f>
        <v>котлеты из индейки</v>
      </c>
      <c r="F35" s="43">
        <v>90</v>
      </c>
      <c r="G35" s="43"/>
      <c r="H35" s="43"/>
      <c r="I35" s="43"/>
      <c r="J35" s="43">
        <v>102</v>
      </c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 t="str">
        <f>'[3]1'!D15</f>
        <v>макароны отварные с подливой</v>
      </c>
      <c r="F36" s="43" t="s">
        <v>56</v>
      </c>
      <c r="G36" s="43">
        <v>4</v>
      </c>
      <c r="H36" s="43">
        <v>25</v>
      </c>
      <c r="I36" s="43">
        <v>6</v>
      </c>
      <c r="J36" s="43">
        <v>189</v>
      </c>
      <c r="K36" s="44">
        <v>312</v>
      </c>
      <c r="L36" s="43"/>
    </row>
    <row r="37" spans="1:12" ht="14.4" x14ac:dyDescent="0.3">
      <c r="A37" s="14"/>
      <c r="B37" s="15"/>
      <c r="C37" s="11"/>
      <c r="D37" s="7" t="s">
        <v>29</v>
      </c>
      <c r="E37" s="42" t="str">
        <f>'[3]1'!D16</f>
        <v>чай с лимоном</v>
      </c>
      <c r="F37" s="43">
        <v>205</v>
      </c>
      <c r="G37" s="43">
        <v>1</v>
      </c>
      <c r="H37" s="43">
        <v>1</v>
      </c>
      <c r="I37" s="43">
        <v>32</v>
      </c>
      <c r="J37" s="43">
        <v>82</v>
      </c>
      <c r="K37" s="44">
        <v>349</v>
      </c>
      <c r="L37" s="43"/>
    </row>
    <row r="38" spans="1:12" ht="14.4" x14ac:dyDescent="0.3">
      <c r="A38" s="14"/>
      <c r="B38" s="15"/>
      <c r="C38" s="11"/>
      <c r="D38" s="7" t="s">
        <v>30</v>
      </c>
      <c r="E38" s="42" t="str">
        <f>'[3]1'!D17</f>
        <v xml:space="preserve">хлеб пшеничный </v>
      </c>
      <c r="F38" s="43">
        <v>80</v>
      </c>
      <c r="G38" s="43">
        <v>5</v>
      </c>
      <c r="H38" s="43">
        <v>0</v>
      </c>
      <c r="I38" s="43">
        <v>30</v>
      </c>
      <c r="J38" s="43">
        <v>213</v>
      </c>
      <c r="K38" s="44">
        <v>1</v>
      </c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435</v>
      </c>
      <c r="G42" s="19">
        <f t="shared" ref="G42" si="10">SUM(G33:G41)</f>
        <v>17</v>
      </c>
      <c r="H42" s="19">
        <f t="shared" ref="H42" si="11">SUM(H33:H41)</f>
        <v>30</v>
      </c>
      <c r="I42" s="19">
        <f t="shared" ref="I42" si="12">SUM(I33:I41)</f>
        <v>76</v>
      </c>
      <c r="J42" s="19">
        <f t="shared" ref="J42:L42" si="13">SUM(J33:J41)</f>
        <v>959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785</v>
      </c>
      <c r="G43" s="32">
        <f t="shared" ref="G43" si="14">G32+G42</f>
        <v>30</v>
      </c>
      <c r="H43" s="32">
        <f t="shared" ref="H43" si="15">H32+H42</f>
        <v>38</v>
      </c>
      <c r="I43" s="32">
        <f t="shared" ref="I43" si="16">I32+I42</f>
        <v>188</v>
      </c>
      <c r="J43" s="32">
        <f t="shared" ref="J43:L43" si="17">J32+J42</f>
        <v>1542</v>
      </c>
      <c r="K43" s="32"/>
      <c r="L43" s="32">
        <f t="shared" si="17"/>
        <v>74.62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tr">
        <f>'[4]1'!D4</f>
        <v>каша манная молочная с маслом и сахаром</v>
      </c>
      <c r="F44" s="40" t="s">
        <v>60</v>
      </c>
      <c r="G44" s="40">
        <v>9</v>
      </c>
      <c r="H44" s="40">
        <v>12</v>
      </c>
      <c r="I44" s="40">
        <v>39</v>
      </c>
      <c r="J44" s="40">
        <v>224</v>
      </c>
      <c r="K44" s="41">
        <v>302</v>
      </c>
      <c r="L44" s="40"/>
    </row>
    <row r="45" spans="1:12" ht="14.4" x14ac:dyDescent="0.3">
      <c r="A45" s="23"/>
      <c r="B45" s="15"/>
      <c r="C45" s="11"/>
      <c r="D45" s="6"/>
      <c r="E45" s="42" t="s">
        <v>41</v>
      </c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72</v>
      </c>
      <c r="F46" s="43">
        <v>200</v>
      </c>
      <c r="G46" s="43">
        <v>4</v>
      </c>
      <c r="H46" s="43">
        <v>4</v>
      </c>
      <c r="I46" s="43">
        <v>25</v>
      </c>
      <c r="J46" s="43">
        <v>83</v>
      </c>
      <c r="K46" s="44">
        <v>376</v>
      </c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59</v>
      </c>
      <c r="F47" s="43" t="s">
        <v>61</v>
      </c>
      <c r="G47" s="43">
        <v>5</v>
      </c>
      <c r="H47" s="43">
        <v>0</v>
      </c>
      <c r="I47" s="43">
        <v>30</v>
      </c>
      <c r="J47" s="43">
        <v>141</v>
      </c>
      <c r="K47" s="44">
        <v>1</v>
      </c>
      <c r="L47" s="43"/>
    </row>
    <row r="48" spans="1:12" ht="14.4" x14ac:dyDescent="0.3">
      <c r="A48" s="23"/>
      <c r="B48" s="15"/>
      <c r="C48" s="11"/>
      <c r="D48" s="1" t="s">
        <v>58</v>
      </c>
      <c r="E48" s="42" t="s">
        <v>41</v>
      </c>
      <c r="F48" s="43">
        <v>1</v>
      </c>
      <c r="G48" s="43">
        <v>1</v>
      </c>
      <c r="H48" s="43">
        <v>3</v>
      </c>
      <c r="I48" s="43">
        <v>16</v>
      </c>
      <c r="J48" s="43">
        <v>109</v>
      </c>
      <c r="K48" s="44">
        <v>1</v>
      </c>
      <c r="L48" s="43"/>
    </row>
    <row r="49" spans="1:12" ht="14.4" x14ac:dyDescent="0.3">
      <c r="A49" s="23"/>
      <c r="B49" s="15"/>
      <c r="C49" s="11"/>
      <c r="D49" s="7" t="s">
        <v>57</v>
      </c>
      <c r="E49" s="42"/>
      <c r="F49" s="43">
        <v>30</v>
      </c>
      <c r="G49" s="43"/>
      <c r="H49" s="43"/>
      <c r="I49" s="43"/>
      <c r="J49" s="43"/>
      <c r="K49" s="44">
        <v>103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74.62</v>
      </c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231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110</v>
      </c>
      <c r="J51" s="19">
        <f t="shared" ref="J51:L51" si="21">SUM(J44:J50)</f>
        <v>557</v>
      </c>
      <c r="K51" s="25"/>
      <c r="L51" s="19">
        <f t="shared" si="21"/>
        <v>74.62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tr">
        <f>'[4]1'!D12</f>
        <v>салат марковный</v>
      </c>
      <c r="F52" s="43">
        <v>60</v>
      </c>
      <c r="G52" s="43">
        <v>1</v>
      </c>
      <c r="H52" s="43">
        <v>4</v>
      </c>
      <c r="I52" s="43">
        <v>8</v>
      </c>
      <c r="J52" s="43">
        <v>56</v>
      </c>
      <c r="K52" s="44">
        <v>51</v>
      </c>
      <c r="L52" s="43"/>
    </row>
    <row r="53" spans="1:12" ht="14.4" x14ac:dyDescent="0.3">
      <c r="A53" s="23"/>
      <c r="B53" s="15"/>
      <c r="C53" s="11"/>
      <c r="D53" s="7" t="s">
        <v>26</v>
      </c>
      <c r="E53" s="42" t="str">
        <f>'[4]1'!D13</f>
        <v>картофельный суп с бабами</v>
      </c>
      <c r="F53" s="43">
        <v>200</v>
      </c>
      <c r="G53" s="43">
        <v>35</v>
      </c>
      <c r="H53" s="43">
        <v>21</v>
      </c>
      <c r="I53" s="43">
        <v>0</v>
      </c>
      <c r="J53" s="43">
        <v>331</v>
      </c>
      <c r="K53" s="44">
        <v>288</v>
      </c>
      <c r="L53" s="43"/>
    </row>
    <row r="54" spans="1:12" ht="14.4" x14ac:dyDescent="0.3">
      <c r="A54" s="23"/>
      <c r="B54" s="15"/>
      <c r="C54" s="11"/>
      <c r="D54" s="7" t="s">
        <v>27</v>
      </c>
      <c r="E54" s="42" t="str">
        <f>'[4]1'!D14</f>
        <v>плов из говодины</v>
      </c>
      <c r="F54" s="43">
        <v>200</v>
      </c>
      <c r="G54" s="43">
        <v>7</v>
      </c>
      <c r="H54" s="43">
        <v>14</v>
      </c>
      <c r="I54" s="43">
        <v>8</v>
      </c>
      <c r="J54" s="43">
        <v>177</v>
      </c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41</v>
      </c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tr">
        <f>'[4]1'!D16</f>
        <v>компот из сухофруктов</v>
      </c>
      <c r="F56" s="43">
        <v>200</v>
      </c>
      <c r="G56" s="43">
        <v>2</v>
      </c>
      <c r="H56" s="43">
        <v>2</v>
      </c>
      <c r="I56" s="43">
        <v>14</v>
      </c>
      <c r="J56" s="43">
        <v>83</v>
      </c>
      <c r="K56" s="44" t="s">
        <v>62</v>
      </c>
      <c r="L56" s="43"/>
    </row>
    <row r="57" spans="1:12" ht="14.4" x14ac:dyDescent="0.3">
      <c r="A57" s="23"/>
      <c r="B57" s="15"/>
      <c r="C57" s="11"/>
      <c r="D57" s="7" t="s">
        <v>30</v>
      </c>
      <c r="E57" s="42" t="str">
        <f>'[4]1'!D17</f>
        <v xml:space="preserve">Хлеб пшеничный </v>
      </c>
      <c r="F57" s="43">
        <v>80</v>
      </c>
      <c r="G57" s="43">
        <v>5</v>
      </c>
      <c r="H57" s="43">
        <v>0</v>
      </c>
      <c r="I57" s="43">
        <v>30</v>
      </c>
      <c r="J57" s="43">
        <v>141</v>
      </c>
      <c r="K57" s="44">
        <v>1</v>
      </c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740</v>
      </c>
      <c r="G61" s="19">
        <f t="shared" ref="G61" si="22">SUM(G52:G60)</f>
        <v>50</v>
      </c>
      <c r="H61" s="19">
        <f t="shared" ref="H61" si="23">SUM(H52:H60)</f>
        <v>41</v>
      </c>
      <c r="I61" s="19">
        <f t="shared" ref="I61" si="24">SUM(I52:I60)</f>
        <v>60</v>
      </c>
      <c r="J61" s="19">
        <f t="shared" ref="J61:L61" si="25">SUM(J52:J60)</f>
        <v>788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971</v>
      </c>
      <c r="G62" s="32">
        <f t="shared" ref="G62" si="26">G51+G61</f>
        <v>69</v>
      </c>
      <c r="H62" s="32">
        <f t="shared" ref="H62" si="27">H51+H61</f>
        <v>60</v>
      </c>
      <c r="I62" s="32">
        <f t="shared" ref="I62" si="28">I51+I61</f>
        <v>170</v>
      </c>
      <c r="J62" s="32">
        <f t="shared" ref="J62:L62" si="29">J51+J61</f>
        <v>1345</v>
      </c>
      <c r="K62" s="32"/>
      <c r="L62" s="32">
        <f t="shared" si="29"/>
        <v>74.62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tr">
        <f>'[5]1'!D4</f>
        <v>каша гречневая на молоке с маслом</v>
      </c>
      <c r="F63" s="40" t="str">
        <f>'[5]1'!E4</f>
        <v>200/5/5</v>
      </c>
      <c r="G63" s="40">
        <v>9</v>
      </c>
      <c r="H63" s="40">
        <v>12</v>
      </c>
      <c r="I63" s="40">
        <v>39</v>
      </c>
      <c r="J63" s="40">
        <v>581</v>
      </c>
      <c r="K63" s="41">
        <v>302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64</v>
      </c>
      <c r="F65" s="43">
        <v>200</v>
      </c>
      <c r="G65" s="43">
        <v>4</v>
      </c>
      <c r="H65" s="43">
        <v>4</v>
      </c>
      <c r="I65" s="43">
        <v>25</v>
      </c>
      <c r="J65" s="43">
        <v>82</v>
      </c>
      <c r="K65" s="44">
        <v>376</v>
      </c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63</v>
      </c>
      <c r="F66" s="43" t="s">
        <v>65</v>
      </c>
      <c r="G66" s="43">
        <v>5</v>
      </c>
      <c r="H66" s="43">
        <v>0</v>
      </c>
      <c r="I66" s="43">
        <v>30</v>
      </c>
      <c r="J66" s="43">
        <v>141</v>
      </c>
      <c r="K66" s="44">
        <v>1</v>
      </c>
      <c r="L66" s="43"/>
    </row>
    <row r="67" spans="1:12" ht="14.4" x14ac:dyDescent="0.3">
      <c r="A67" s="23"/>
      <c r="B67" s="15"/>
      <c r="C67" s="11"/>
      <c r="D67" s="7" t="s">
        <v>58</v>
      </c>
      <c r="E67" s="42" t="s">
        <v>66</v>
      </c>
      <c r="F67" s="43">
        <v>1</v>
      </c>
      <c r="G67" s="43">
        <v>1</v>
      </c>
      <c r="H67" s="43">
        <v>0</v>
      </c>
      <c r="I67" s="43">
        <v>16</v>
      </c>
      <c r="J67" s="43">
        <v>109</v>
      </c>
      <c r="K67" s="44">
        <v>1</v>
      </c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52</v>
      </c>
      <c r="F68" s="43">
        <v>150</v>
      </c>
      <c r="G68" s="43"/>
      <c r="H68" s="43"/>
      <c r="I68" s="43"/>
      <c r="J68" s="43"/>
      <c r="K68" s="44"/>
      <c r="L68" s="43">
        <v>74.62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351</v>
      </c>
      <c r="G70" s="19">
        <f t="shared" ref="G70" si="30">SUM(G63:G69)</f>
        <v>19</v>
      </c>
      <c r="H70" s="19">
        <f t="shared" ref="H70" si="31">SUM(H63:H69)</f>
        <v>16</v>
      </c>
      <c r="I70" s="19">
        <f t="shared" ref="I70" si="32">SUM(I63:I69)</f>
        <v>110</v>
      </c>
      <c r="J70" s="19">
        <f t="shared" ref="J70:L70" si="33">SUM(J63:J69)</f>
        <v>913</v>
      </c>
      <c r="K70" s="25"/>
      <c r="L70" s="19">
        <f t="shared" si="33"/>
        <v>74.62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tr">
        <f>'[5]1'!D12</f>
        <v>салат свекольный</v>
      </c>
      <c r="F71" s="43">
        <f>'[5]1'!E12</f>
        <v>60</v>
      </c>
      <c r="G71" s="52">
        <f>'[5]1'!H12</f>
        <v>0.85</v>
      </c>
      <c r="H71" s="52">
        <f>'[5]1'!I12</f>
        <v>3.65</v>
      </c>
      <c r="I71" s="52">
        <f>'[5]1'!J12</f>
        <v>8.36</v>
      </c>
      <c r="J71" s="52">
        <f>'[5]1'!G12</f>
        <v>56.34</v>
      </c>
      <c r="K71" s="44">
        <f>'[5]1'!C12</f>
        <v>51</v>
      </c>
      <c r="L71" s="43"/>
    </row>
    <row r="72" spans="1:12" ht="14.4" x14ac:dyDescent="0.3">
      <c r="A72" s="23"/>
      <c r="B72" s="15"/>
      <c r="C72" s="11"/>
      <c r="D72" s="7" t="s">
        <v>26</v>
      </c>
      <c r="E72" s="42" t="str">
        <f>'[5]1'!D13</f>
        <v>кортофельный суп с макаронными изделиями</v>
      </c>
      <c r="F72" s="43">
        <f>'[5]1'!E13</f>
        <v>200</v>
      </c>
      <c r="G72" s="52">
        <f>'[5]1'!H13</f>
        <v>34.68</v>
      </c>
      <c r="H72" s="52">
        <f>'[5]1'!I13</f>
        <v>21.33</v>
      </c>
      <c r="I72" s="52">
        <f>'[5]1'!J13</f>
        <v>0</v>
      </c>
      <c r="J72" s="52">
        <f>'[5]1'!G13</f>
        <v>94</v>
      </c>
      <c r="K72" s="44">
        <f>'[5]1'!C13</f>
        <v>288</v>
      </c>
      <c r="L72" s="43"/>
    </row>
    <row r="73" spans="1:12" ht="14.4" x14ac:dyDescent="0.3">
      <c r="A73" s="23"/>
      <c r="B73" s="15"/>
      <c r="C73" s="11"/>
      <c r="D73" s="7" t="s">
        <v>27</v>
      </c>
      <c r="E73" s="42" t="str">
        <f>'[5]1'!D14</f>
        <v>куры отварные</v>
      </c>
      <c r="F73" s="43">
        <f>'[5]1'!E14</f>
        <v>90</v>
      </c>
      <c r="G73" s="52">
        <f>'[5]1'!H14</f>
        <v>0</v>
      </c>
      <c r="H73" s="52">
        <f>'[5]1'!I14</f>
        <v>0</v>
      </c>
      <c r="I73" s="52">
        <f>'[5]1'!J14</f>
        <v>0</v>
      </c>
      <c r="J73" s="52">
        <f>'[5]1'!G14</f>
        <v>160</v>
      </c>
      <c r="K73" s="44">
        <f>'[5]1'!C14</f>
        <v>0</v>
      </c>
      <c r="L73" s="43"/>
    </row>
    <row r="74" spans="1:12" ht="26.4" x14ac:dyDescent="0.3">
      <c r="A74" s="23"/>
      <c r="B74" s="15"/>
      <c r="C74" s="11"/>
      <c r="D74" s="7" t="s">
        <v>28</v>
      </c>
      <c r="E74" s="42" t="str">
        <f>'[5]1'!D15</f>
        <v>макороны отварные с подливой</v>
      </c>
      <c r="F74" s="43" t="str">
        <f>'[5]1'!E15</f>
        <v>165\50</v>
      </c>
      <c r="G74" s="52" t="str">
        <f>'[5]1'!H15</f>
        <v>13,16/0,6</v>
      </c>
      <c r="H74" s="52" t="str">
        <f>'[5]1'!I15</f>
        <v>14,03/2,08</v>
      </c>
      <c r="I74" s="52" t="str">
        <f>'[5]1'!J15</f>
        <v>86,9/2,8</v>
      </c>
      <c r="J74" s="52">
        <f>'[5]1'!G15</f>
        <v>260</v>
      </c>
      <c r="K74" s="44" t="str">
        <f>'[5]1'!C15</f>
        <v>309/333</v>
      </c>
      <c r="L74" s="43"/>
    </row>
    <row r="75" spans="1:12" ht="14.4" x14ac:dyDescent="0.3">
      <c r="A75" s="23"/>
      <c r="B75" s="15"/>
      <c r="C75" s="11"/>
      <c r="D75" s="7" t="s">
        <v>29</v>
      </c>
      <c r="E75" s="42" t="str">
        <f>'[5]1'!D16</f>
        <v>чай с лимоном</v>
      </c>
      <c r="F75" s="43">
        <f>'[5]1'!E16</f>
        <v>205</v>
      </c>
      <c r="G75" s="52">
        <f>'[5]1'!H16</f>
        <v>1.8</v>
      </c>
      <c r="H75" s="52">
        <f>'[5]1'!I16</f>
        <v>2.2799999999999998</v>
      </c>
      <c r="I75" s="52">
        <f>'[5]1'!J16</f>
        <v>13.97</v>
      </c>
      <c r="J75" s="52">
        <f>'[5]1'!G16</f>
        <v>82</v>
      </c>
      <c r="K75" s="44" t="str">
        <f>'[5]1'!C16</f>
        <v>Пром</v>
      </c>
      <c r="L75" s="43"/>
    </row>
    <row r="76" spans="1:12" ht="14.4" x14ac:dyDescent="0.3">
      <c r="A76" s="23"/>
      <c r="B76" s="15"/>
      <c r="C76" s="11"/>
      <c r="D76" s="7" t="s">
        <v>30</v>
      </c>
      <c r="E76" s="42" t="str">
        <f>'[5]1'!D17</f>
        <v>Хлеб в ассортименте</v>
      </c>
      <c r="F76" s="43">
        <f>'[5]1'!E17</f>
        <v>80</v>
      </c>
      <c r="G76" s="52">
        <f>'[5]1'!H17</f>
        <v>4.5599999999999996</v>
      </c>
      <c r="H76" s="52">
        <f>'[5]1'!I17</f>
        <v>0.48</v>
      </c>
      <c r="I76" s="52">
        <f>'[5]1'!J17</f>
        <v>29.52</v>
      </c>
      <c r="J76" s="52">
        <f>'[5]1'!G17</f>
        <v>240</v>
      </c>
      <c r="K76" s="44">
        <f>'[5]1'!C17</f>
        <v>1</v>
      </c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635</v>
      </c>
      <c r="G80" s="19">
        <f t="shared" ref="G80" si="34">SUM(G71:G79)</f>
        <v>41.89</v>
      </c>
      <c r="H80" s="19">
        <f t="shared" ref="H80" si="35">SUM(H71:H79)</f>
        <v>27.74</v>
      </c>
      <c r="I80" s="19">
        <f t="shared" ref="I80" si="36">SUM(I71:I79)</f>
        <v>51.849999999999994</v>
      </c>
      <c r="J80" s="19">
        <f t="shared" ref="J80:L80" si="37">SUM(J71:J79)</f>
        <v>892.34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986</v>
      </c>
      <c r="G81" s="32">
        <f t="shared" ref="G81" si="38">G70+G80</f>
        <v>60.89</v>
      </c>
      <c r="H81" s="32">
        <f t="shared" ref="H81" si="39">H70+H80</f>
        <v>43.739999999999995</v>
      </c>
      <c r="I81" s="32">
        <f t="shared" ref="I81" si="40">I70+I80</f>
        <v>161.85</v>
      </c>
      <c r="J81" s="32">
        <f t="shared" ref="J81:L81" si="41">J70+J80</f>
        <v>1805.3400000000001</v>
      </c>
      <c r="K81" s="32"/>
      <c r="L81" s="32">
        <f t="shared" si="41"/>
        <v>74.62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tr">
        <f>'[6]1'!D4</f>
        <v>каша молочная рисовая с маслом и сахаром</v>
      </c>
      <c r="F82" s="40" t="str">
        <f>'[6]1'!E4</f>
        <v>200/5/5</v>
      </c>
      <c r="G82" s="40">
        <v>3</v>
      </c>
      <c r="H82" s="40">
        <v>4</v>
      </c>
      <c r="I82" s="40">
        <v>37</v>
      </c>
      <c r="J82" s="53">
        <f>'[6]1'!G4</f>
        <v>197</v>
      </c>
      <c r="K82" s="41">
        <v>168</v>
      </c>
      <c r="L82" s="40"/>
    </row>
    <row r="83" spans="1:12" ht="14.4" x14ac:dyDescent="0.3">
      <c r="A83" s="23"/>
      <c r="B83" s="15"/>
      <c r="C83" s="11"/>
      <c r="D83" s="6"/>
      <c r="E83" s="42"/>
      <c r="F83" s="43" t="s">
        <v>41</v>
      </c>
      <c r="G83" s="43"/>
      <c r="H83" s="43"/>
      <c r="I83" s="43"/>
      <c r="J83" s="52" t="s">
        <v>41</v>
      </c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68</v>
      </c>
      <c r="F84" s="43" t="s">
        <v>69</v>
      </c>
      <c r="G84" s="43">
        <v>4</v>
      </c>
      <c r="H84" s="43">
        <v>4</v>
      </c>
      <c r="I84" s="43">
        <v>25</v>
      </c>
      <c r="J84" s="52">
        <v>155</v>
      </c>
      <c r="K84" s="44">
        <v>382</v>
      </c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67</v>
      </c>
      <c r="F85" s="43" t="s">
        <v>54</v>
      </c>
      <c r="G85" s="43">
        <v>5</v>
      </c>
      <c r="H85" s="43">
        <v>0</v>
      </c>
      <c r="I85" s="43">
        <v>30</v>
      </c>
      <c r="J85" s="43">
        <v>144</v>
      </c>
      <c r="K85" s="44">
        <v>1</v>
      </c>
      <c r="L85" s="43"/>
    </row>
    <row r="86" spans="1:12" ht="14.4" x14ac:dyDescent="0.3">
      <c r="A86" s="23"/>
      <c r="B86" s="15"/>
      <c r="C86" s="11"/>
      <c r="D86" s="7" t="s">
        <v>40</v>
      </c>
      <c r="E86" s="42"/>
      <c r="F86" s="43">
        <v>30</v>
      </c>
      <c r="G86" s="43"/>
      <c r="H86" s="43"/>
      <c r="I86" s="43"/>
      <c r="J86" s="43"/>
      <c r="K86" s="44">
        <v>103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74.62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30</v>
      </c>
      <c r="G89" s="19">
        <f t="shared" ref="G89" si="42">SUM(G82:G88)</f>
        <v>12</v>
      </c>
      <c r="H89" s="19">
        <f t="shared" ref="H89" si="43">SUM(H82:H88)</f>
        <v>8</v>
      </c>
      <c r="I89" s="19">
        <f t="shared" ref="I89" si="44">SUM(I82:I88)</f>
        <v>92</v>
      </c>
      <c r="J89" s="19">
        <f t="shared" ref="J89:L89" si="45">SUM(J82:J88)</f>
        <v>496</v>
      </c>
      <c r="K89" s="25"/>
      <c r="L89" s="19">
        <f t="shared" si="45"/>
        <v>74.62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tr">
        <f>'[6]1'!D12</f>
        <v>салат капустный</v>
      </c>
      <c r="F90" s="43">
        <f>'[6]1'!E12</f>
        <v>60</v>
      </c>
      <c r="G90" s="52">
        <f>'[6]1'!H12</f>
        <v>0.85</v>
      </c>
      <c r="H90" s="52">
        <f>'[6]1'!I12</f>
        <v>3.05</v>
      </c>
      <c r="I90" s="52">
        <f>'[6]1'!J12</f>
        <v>5.41</v>
      </c>
      <c r="J90" s="52">
        <f>'[6]1'!G12</f>
        <v>52</v>
      </c>
      <c r="K90" s="44">
        <f>'[6]1'!C12</f>
        <v>45</v>
      </c>
      <c r="L90" s="43"/>
    </row>
    <row r="91" spans="1:12" ht="14.4" x14ac:dyDescent="0.3">
      <c r="A91" s="23"/>
      <c r="B91" s="15"/>
      <c r="C91" s="11"/>
      <c r="D91" s="7" t="s">
        <v>26</v>
      </c>
      <c r="E91" s="42" t="str">
        <f>'[6]1'!D13</f>
        <v xml:space="preserve">суп фасолевый </v>
      </c>
      <c r="F91" s="43">
        <f>'[6]1'!E13</f>
        <v>200</v>
      </c>
      <c r="G91" s="52">
        <f>'[6]1'!H13</f>
        <v>6.12</v>
      </c>
      <c r="H91" s="52">
        <f>'[6]1'!I13</f>
        <v>0.81</v>
      </c>
      <c r="I91" s="52">
        <f>'[6]1'!J13</f>
        <v>2.54</v>
      </c>
      <c r="J91" s="52">
        <f>'[6]1'!G13</f>
        <v>132</v>
      </c>
      <c r="K91" s="44">
        <f>'[6]1'!C13</f>
        <v>227</v>
      </c>
      <c r="L91" s="43"/>
    </row>
    <row r="92" spans="1:12" ht="14.4" x14ac:dyDescent="0.3">
      <c r="A92" s="23"/>
      <c r="B92" s="15"/>
      <c r="C92" s="11"/>
      <c r="D92" s="7" t="s">
        <v>27</v>
      </c>
      <c r="E92" s="42" t="str">
        <f>'[6]1'!D14</f>
        <v>мясо индейки</v>
      </c>
      <c r="F92" s="43">
        <f>'[6]1'!E14</f>
        <v>90</v>
      </c>
      <c r="G92" s="52">
        <f>'[6]1'!H14</f>
        <v>22</v>
      </c>
      <c r="H92" s="52">
        <f>'[6]1'!I14</f>
        <v>1.9</v>
      </c>
      <c r="I92" s="52">
        <f>'[6]1'!J14</f>
        <v>0.14000000000000001</v>
      </c>
      <c r="J92" s="52">
        <f>'[6]1'!G14</f>
        <v>115</v>
      </c>
      <c r="K92" s="44" t="s">
        <v>41</v>
      </c>
      <c r="L92" s="43"/>
    </row>
    <row r="93" spans="1:12" ht="14.4" x14ac:dyDescent="0.3">
      <c r="A93" s="23"/>
      <c r="B93" s="15"/>
      <c r="C93" s="11"/>
      <c r="D93" s="7" t="s">
        <v>28</v>
      </c>
      <c r="E93" s="42" t="str">
        <f>'[6]1'!D15</f>
        <v>гречка с подливой</v>
      </c>
      <c r="F93" s="43" t="str">
        <f>'[6]1'!E15</f>
        <v>120\50</v>
      </c>
      <c r="G93" s="52">
        <f>'[6]1'!H15</f>
        <v>3.51</v>
      </c>
      <c r="H93" s="52">
        <f>'[6]1'!I15</f>
        <v>25.06</v>
      </c>
      <c r="I93" s="52">
        <f>'[6]1'!J15</f>
        <v>5.6849999999999996</v>
      </c>
      <c r="J93" s="52">
        <f>'[6]1'!G15</f>
        <v>292</v>
      </c>
      <c r="K93" s="44">
        <f>'[6]1'!C15</f>
        <v>312</v>
      </c>
      <c r="L93" s="43"/>
    </row>
    <row r="94" spans="1:12" ht="14.4" x14ac:dyDescent="0.3">
      <c r="A94" s="23"/>
      <c r="B94" s="15"/>
      <c r="C94" s="11"/>
      <c r="D94" s="7" t="s">
        <v>29</v>
      </c>
      <c r="E94" s="42" t="str">
        <f>'[6]1'!D16</f>
        <v>компот из сухофруктов</v>
      </c>
      <c r="F94" s="43">
        <f>'[6]1'!E16</f>
        <v>200</v>
      </c>
      <c r="G94" s="52">
        <f>'[6]1'!H16</f>
        <v>8.4</v>
      </c>
      <c r="H94" s="52">
        <f>'[6]1'!I16</f>
        <v>0</v>
      </c>
      <c r="I94" s="52">
        <f>'[6]1'!J16</f>
        <v>29.2</v>
      </c>
      <c r="J94" s="52">
        <f>'[6]1'!G16</f>
        <v>60</v>
      </c>
      <c r="K94" s="44">
        <f>'[6]1'!C16</f>
        <v>349</v>
      </c>
      <c r="L94" s="43"/>
    </row>
    <row r="95" spans="1:12" ht="14.4" x14ac:dyDescent="0.3">
      <c r="A95" s="23"/>
      <c r="B95" s="15"/>
      <c r="C95" s="11"/>
      <c r="D95" s="7" t="s">
        <v>30</v>
      </c>
      <c r="E95" s="42" t="str">
        <f>'[6]1'!D17</f>
        <v>хлеб в ассортименте</v>
      </c>
      <c r="F95" s="43">
        <f>'[6]1'!E17</f>
        <v>80</v>
      </c>
      <c r="G95" s="52">
        <f>'[6]1'!H17</f>
        <v>22</v>
      </c>
      <c r="H95" s="52">
        <f>'[6]1'!I17</f>
        <v>2.63</v>
      </c>
      <c r="I95" s="52">
        <f>'[6]1'!J17</f>
        <v>40.49</v>
      </c>
      <c r="J95" s="52">
        <f>'[6]1'!G17</f>
        <v>213</v>
      </c>
      <c r="K95" s="44">
        <f>'[6]1'!C17</f>
        <v>1</v>
      </c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630</v>
      </c>
      <c r="G99" s="19">
        <f t="shared" ref="G99" si="46">SUM(G90:G98)</f>
        <v>62.879999999999995</v>
      </c>
      <c r="H99" s="19">
        <f t="shared" ref="H99" si="47">SUM(H90:H98)</f>
        <v>33.450000000000003</v>
      </c>
      <c r="I99" s="19">
        <f t="shared" ref="I99" si="48">SUM(I90:I98)</f>
        <v>83.465000000000003</v>
      </c>
      <c r="J99" s="19">
        <f t="shared" ref="J99:L99" si="49">SUM(J90:J98)</f>
        <v>864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660</v>
      </c>
      <c r="G100" s="32">
        <f t="shared" ref="G100" si="50">G89+G99</f>
        <v>74.88</v>
      </c>
      <c r="H100" s="32">
        <f t="shared" ref="H100" si="51">H89+H99</f>
        <v>41.45</v>
      </c>
      <c r="I100" s="32">
        <f t="shared" ref="I100" si="52">I89+I99</f>
        <v>175.465</v>
      </c>
      <c r="J100" s="32">
        <f t="shared" ref="J100:L100" si="53">J89+J99</f>
        <v>1360</v>
      </c>
      <c r="K100" s="32"/>
      <c r="L100" s="32">
        <f t="shared" si="53"/>
        <v>74.62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tr">
        <f t="shared" ref="E101:L106" si="54">E6</f>
        <v>Каша рисовая молочная с маслом и сахаром</v>
      </c>
      <c r="F101" s="40" t="str">
        <f t="shared" si="54"/>
        <v>200/5/5</v>
      </c>
      <c r="G101" s="40">
        <f t="shared" si="54"/>
        <v>9</v>
      </c>
      <c r="H101" s="40">
        <f t="shared" si="54"/>
        <v>12</v>
      </c>
      <c r="I101" s="40">
        <f t="shared" si="54"/>
        <v>39</v>
      </c>
      <c r="J101" s="40">
        <f t="shared" si="54"/>
        <v>204</v>
      </c>
      <c r="K101" s="41">
        <f t="shared" si="54"/>
        <v>302</v>
      </c>
      <c r="L101" s="40">
        <f t="shared" si="54"/>
        <v>0</v>
      </c>
    </row>
    <row r="102" spans="1:12" ht="14.4" x14ac:dyDescent="0.3">
      <c r="A102" s="23"/>
      <c r="B102" s="15"/>
      <c r="C102" s="11"/>
      <c r="D102" s="6"/>
      <c r="E102" s="42">
        <f t="shared" si="54"/>
        <v>0</v>
      </c>
      <c r="F102" s="43">
        <f t="shared" si="54"/>
        <v>0</v>
      </c>
      <c r="G102" s="43">
        <f t="shared" si="54"/>
        <v>0</v>
      </c>
      <c r="H102" s="43">
        <f t="shared" si="54"/>
        <v>0</v>
      </c>
      <c r="I102" s="43">
        <f t="shared" si="54"/>
        <v>0</v>
      </c>
      <c r="J102" s="43">
        <f t="shared" si="54"/>
        <v>0</v>
      </c>
      <c r="K102" s="44">
        <f t="shared" si="54"/>
        <v>0</v>
      </c>
      <c r="L102" s="43">
        <f t="shared" si="54"/>
        <v>0</v>
      </c>
    </row>
    <row r="103" spans="1:12" ht="14.4" x14ac:dyDescent="0.3">
      <c r="A103" s="23"/>
      <c r="B103" s="15"/>
      <c r="C103" s="11"/>
      <c r="D103" s="7" t="s">
        <v>21</v>
      </c>
      <c r="E103" s="42" t="str">
        <f t="shared" si="54"/>
        <v xml:space="preserve">кофе с молоком и печеньем </v>
      </c>
      <c r="F103" s="43" t="str">
        <f t="shared" si="54"/>
        <v>200/20</v>
      </c>
      <c r="G103" s="43">
        <f t="shared" si="54"/>
        <v>4</v>
      </c>
      <c r="H103" s="43">
        <f t="shared" si="54"/>
        <v>4</v>
      </c>
      <c r="I103" s="43">
        <f t="shared" si="54"/>
        <v>25</v>
      </c>
      <c r="J103" s="43">
        <f t="shared" si="54"/>
        <v>70</v>
      </c>
      <c r="K103" s="44">
        <f t="shared" si="54"/>
        <v>376</v>
      </c>
      <c r="L103" s="43">
        <f t="shared" si="54"/>
        <v>0</v>
      </c>
    </row>
    <row r="104" spans="1:12" ht="14.4" x14ac:dyDescent="0.3">
      <c r="A104" s="23"/>
      <c r="B104" s="15"/>
      <c r="C104" s="11"/>
      <c r="D104" s="7" t="s">
        <v>22</v>
      </c>
      <c r="E104" s="42" t="str">
        <f t="shared" si="54"/>
        <v xml:space="preserve">Бутерброд  с  маслом и сыром </v>
      </c>
      <c r="F104" s="43" t="str">
        <f t="shared" si="54"/>
        <v>100/10/13</v>
      </c>
      <c r="G104" s="43">
        <f t="shared" si="54"/>
        <v>5</v>
      </c>
      <c r="H104" s="43">
        <f t="shared" si="54"/>
        <v>0</v>
      </c>
      <c r="I104" s="43">
        <f t="shared" si="54"/>
        <v>30</v>
      </c>
      <c r="J104" s="43">
        <f t="shared" si="54"/>
        <v>210</v>
      </c>
      <c r="K104" s="44">
        <f t="shared" si="54"/>
        <v>1</v>
      </c>
      <c r="L104" s="43">
        <f t="shared" si="54"/>
        <v>0</v>
      </c>
    </row>
    <row r="105" spans="1:12" ht="14.4" x14ac:dyDescent="0.3">
      <c r="A105" s="23"/>
      <c r="B105" s="15"/>
      <c r="C105" s="11"/>
      <c r="D105" s="7" t="s">
        <v>23</v>
      </c>
      <c r="E105" s="42" t="s">
        <v>41</v>
      </c>
      <c r="F105" s="43">
        <v>150</v>
      </c>
      <c r="G105" s="43" t="s">
        <v>41</v>
      </c>
      <c r="H105" s="43" t="s">
        <v>41</v>
      </c>
      <c r="I105" s="43" t="s">
        <v>41</v>
      </c>
      <c r="J105" s="43" t="s">
        <v>41</v>
      </c>
      <c r="K105" s="44" t="s">
        <v>41</v>
      </c>
      <c r="L105" s="43" t="s">
        <v>41</v>
      </c>
    </row>
    <row r="106" spans="1:12" ht="14.4" x14ac:dyDescent="0.3">
      <c r="A106" s="23"/>
      <c r="B106" s="15"/>
      <c r="C106" s="11"/>
      <c r="D106" s="6"/>
      <c r="E106" s="42" t="s">
        <v>41</v>
      </c>
      <c r="F106" s="43" t="s">
        <v>41</v>
      </c>
      <c r="G106" s="43" t="s">
        <v>41</v>
      </c>
      <c r="H106" s="43" t="s">
        <v>41</v>
      </c>
      <c r="I106" s="43" t="s">
        <v>41</v>
      </c>
      <c r="J106" s="43" t="s">
        <v>41</v>
      </c>
      <c r="K106" s="44" t="s">
        <v>41</v>
      </c>
      <c r="L106" s="43">
        <f t="shared" si="54"/>
        <v>74.62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150</v>
      </c>
      <c r="G108" s="19">
        <f t="shared" ref="G108:J108" si="55">SUM(G101:G107)</f>
        <v>18</v>
      </c>
      <c r="H108" s="19">
        <f t="shared" si="55"/>
        <v>16</v>
      </c>
      <c r="I108" s="19">
        <f t="shared" si="55"/>
        <v>94</v>
      </c>
      <c r="J108" s="19">
        <f t="shared" si="55"/>
        <v>484</v>
      </c>
      <c r="K108" s="25"/>
      <c r="L108" s="19">
        <f t="shared" ref="L108" si="56">SUM(L101:L107)</f>
        <v>74.62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tr">
        <f t="shared" ref="E109:K114" si="57">E14</f>
        <v xml:space="preserve">салат капустный </v>
      </c>
      <c r="F109" s="43">
        <f t="shared" si="57"/>
        <v>60</v>
      </c>
      <c r="G109" s="43">
        <f t="shared" si="57"/>
        <v>1</v>
      </c>
      <c r="H109" s="43">
        <f t="shared" si="57"/>
        <v>3</v>
      </c>
      <c r="I109" s="43">
        <f t="shared" si="57"/>
        <v>5</v>
      </c>
      <c r="J109" s="43">
        <f t="shared" si="57"/>
        <v>69</v>
      </c>
      <c r="K109" s="44">
        <f t="shared" si="57"/>
        <v>0</v>
      </c>
      <c r="L109" s="43"/>
    </row>
    <row r="110" spans="1:12" ht="14.4" x14ac:dyDescent="0.3">
      <c r="A110" s="23"/>
      <c r="B110" s="15"/>
      <c r="C110" s="11"/>
      <c r="D110" s="7" t="s">
        <v>26</v>
      </c>
      <c r="E110" s="42" t="str">
        <f t="shared" si="57"/>
        <v>суп картофельный с крупой</v>
      </c>
      <c r="F110" s="43">
        <f t="shared" si="57"/>
        <v>200</v>
      </c>
      <c r="G110" s="43">
        <f t="shared" si="57"/>
        <v>35</v>
      </c>
      <c r="H110" s="43">
        <f t="shared" si="57"/>
        <v>21</v>
      </c>
      <c r="I110" s="43">
        <f t="shared" si="57"/>
        <v>8</v>
      </c>
      <c r="J110" s="43">
        <f t="shared" si="57"/>
        <v>112</v>
      </c>
      <c r="K110" s="44">
        <f t="shared" si="57"/>
        <v>288</v>
      </c>
      <c r="L110" s="43"/>
    </row>
    <row r="111" spans="1:12" ht="14.4" x14ac:dyDescent="0.3">
      <c r="A111" s="23"/>
      <c r="B111" s="15"/>
      <c r="C111" s="11"/>
      <c r="D111" s="7" t="s">
        <v>27</v>
      </c>
      <c r="E111" s="42" t="str">
        <f t="shared" si="57"/>
        <v>рыба припущенна</v>
      </c>
      <c r="F111" s="43">
        <f t="shared" si="57"/>
        <v>90</v>
      </c>
      <c r="G111" s="43">
        <f t="shared" si="57"/>
        <v>7</v>
      </c>
      <c r="H111" s="43">
        <f t="shared" si="57"/>
        <v>14</v>
      </c>
      <c r="I111" s="43">
        <f t="shared" si="57"/>
        <v>8</v>
      </c>
      <c r="J111" s="43">
        <f t="shared" si="57"/>
        <v>135</v>
      </c>
      <c r="K111" s="44">
        <f t="shared" si="57"/>
        <v>0</v>
      </c>
      <c r="L111" s="43"/>
    </row>
    <row r="112" spans="1:12" ht="26.4" x14ac:dyDescent="0.3">
      <c r="A112" s="23"/>
      <c r="B112" s="15"/>
      <c r="C112" s="11"/>
      <c r="D112" s="7" t="s">
        <v>28</v>
      </c>
      <c r="E112" s="42" t="str">
        <f t="shared" si="57"/>
        <v>картофельное пюре/подлива</v>
      </c>
      <c r="F112" s="43" t="str">
        <f t="shared" si="57"/>
        <v>150/50</v>
      </c>
      <c r="G112" s="43" t="str">
        <f t="shared" si="57"/>
        <v>13,16/0,6</v>
      </c>
      <c r="H112" s="43" t="str">
        <f t="shared" si="57"/>
        <v>14,03/2,0</v>
      </c>
      <c r="I112" s="43" t="str">
        <f t="shared" si="57"/>
        <v>86,9/2,8</v>
      </c>
      <c r="J112" s="43">
        <f t="shared" si="57"/>
        <v>169</v>
      </c>
      <c r="K112" s="44" t="str">
        <f t="shared" si="57"/>
        <v>309/333</v>
      </c>
      <c r="L112" s="43"/>
    </row>
    <row r="113" spans="1:12" ht="14.4" x14ac:dyDescent="0.3">
      <c r="A113" s="23"/>
      <c r="B113" s="15"/>
      <c r="C113" s="11"/>
      <c r="D113" s="7" t="s">
        <v>29</v>
      </c>
      <c r="E113" s="42" t="str">
        <f t="shared" si="57"/>
        <v>компот из сухофруктов</v>
      </c>
      <c r="F113" s="43">
        <f t="shared" si="57"/>
        <v>200</v>
      </c>
      <c r="G113" s="43">
        <f t="shared" si="57"/>
        <v>2</v>
      </c>
      <c r="H113" s="43">
        <f t="shared" si="57"/>
        <v>2</v>
      </c>
      <c r="I113" s="43">
        <f t="shared" si="57"/>
        <v>14</v>
      </c>
      <c r="J113" s="43">
        <f t="shared" si="57"/>
        <v>110</v>
      </c>
      <c r="K113" s="44" t="str">
        <f t="shared" si="57"/>
        <v>пром</v>
      </c>
      <c r="L113" s="43"/>
    </row>
    <row r="114" spans="1:12" ht="14.4" x14ac:dyDescent="0.3">
      <c r="A114" s="23"/>
      <c r="B114" s="15"/>
      <c r="C114" s="11"/>
      <c r="D114" s="7" t="s">
        <v>30</v>
      </c>
      <c r="E114" s="42" t="str">
        <f t="shared" si="57"/>
        <v>Хлеб пшеничный</v>
      </c>
      <c r="F114" s="43">
        <f t="shared" si="57"/>
        <v>80</v>
      </c>
      <c r="G114" s="43">
        <f t="shared" si="57"/>
        <v>5</v>
      </c>
      <c r="H114" s="43">
        <f t="shared" si="57"/>
        <v>0</v>
      </c>
      <c r="I114" s="43">
        <f t="shared" si="57"/>
        <v>30</v>
      </c>
      <c r="J114" s="43">
        <f t="shared" si="57"/>
        <v>240</v>
      </c>
      <c r="K114" s="44">
        <f t="shared" si="57"/>
        <v>1</v>
      </c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 t="s">
        <v>41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630</v>
      </c>
      <c r="G118" s="19">
        <f t="shared" ref="G118:J118" si="58">SUM(G109:G117)</f>
        <v>50</v>
      </c>
      <c r="H118" s="19">
        <f t="shared" si="58"/>
        <v>40</v>
      </c>
      <c r="I118" s="19">
        <f t="shared" si="58"/>
        <v>65</v>
      </c>
      <c r="J118" s="19">
        <f t="shared" si="58"/>
        <v>835</v>
      </c>
      <c r="K118" s="25"/>
      <c r="L118" s="19">
        <v>74.62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780</v>
      </c>
      <c r="G119" s="32">
        <f t="shared" ref="G119" si="59">G108+G118</f>
        <v>68</v>
      </c>
      <c r="H119" s="32">
        <f t="shared" ref="H119" si="60">H108+H118</f>
        <v>56</v>
      </c>
      <c r="I119" s="32">
        <f t="shared" ref="I119" si="61">I108+I118</f>
        <v>159</v>
      </c>
      <c r="J119" s="32">
        <f t="shared" ref="J119" si="62">J108+J118</f>
        <v>1319</v>
      </c>
      <c r="K119" s="32"/>
      <c r="L119" s="32"/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tr">
        <f t="shared" ref="E120:K124" si="63">E25</f>
        <v>каша молочная геркулес с маслом и сахаром</v>
      </c>
      <c r="F120" s="40" t="str">
        <f t="shared" si="63"/>
        <v>235/5/5</v>
      </c>
      <c r="G120" s="40">
        <f t="shared" si="63"/>
        <v>3</v>
      </c>
      <c r="H120" s="40">
        <f t="shared" si="63"/>
        <v>4</v>
      </c>
      <c r="I120" s="40">
        <f t="shared" si="63"/>
        <v>37</v>
      </c>
      <c r="J120" s="40">
        <f t="shared" si="63"/>
        <v>197</v>
      </c>
      <c r="K120" s="41">
        <f t="shared" si="63"/>
        <v>168</v>
      </c>
      <c r="L120" s="40" t="s">
        <v>41</v>
      </c>
    </row>
    <row r="121" spans="1:12" ht="14.4" x14ac:dyDescent="0.3">
      <c r="A121" s="14"/>
      <c r="B121" s="15"/>
      <c r="C121" s="11"/>
      <c r="D121" s="6"/>
      <c r="E121" s="42" t="s">
        <v>41</v>
      </c>
      <c r="F121" s="43" t="s">
        <v>41</v>
      </c>
      <c r="G121" s="43" t="s">
        <v>41</v>
      </c>
      <c r="H121" s="43" t="s">
        <v>41</v>
      </c>
      <c r="I121" s="43" t="s">
        <v>41</v>
      </c>
      <c r="J121" s="43" t="s">
        <v>41</v>
      </c>
      <c r="K121" s="44" t="s">
        <v>41</v>
      </c>
      <c r="L121" s="43" t="s">
        <v>41</v>
      </c>
    </row>
    <row r="122" spans="1:12" ht="14.4" x14ac:dyDescent="0.3">
      <c r="A122" s="14"/>
      <c r="B122" s="15"/>
      <c r="C122" s="11"/>
      <c r="D122" s="7" t="s">
        <v>21</v>
      </c>
      <c r="E122" s="42" t="str">
        <f t="shared" si="63"/>
        <v>чай с лимоном</v>
      </c>
      <c r="F122" s="43">
        <f t="shared" si="63"/>
        <v>200</v>
      </c>
      <c r="G122" s="43">
        <f t="shared" si="63"/>
        <v>4</v>
      </c>
      <c r="H122" s="43">
        <f t="shared" si="63"/>
        <v>4</v>
      </c>
      <c r="I122" s="43">
        <f t="shared" si="63"/>
        <v>25</v>
      </c>
      <c r="J122" s="43">
        <f t="shared" si="63"/>
        <v>145</v>
      </c>
      <c r="K122" s="44">
        <f t="shared" si="63"/>
        <v>382</v>
      </c>
      <c r="L122" s="43" t="s">
        <v>41</v>
      </c>
    </row>
    <row r="123" spans="1:12" ht="14.4" x14ac:dyDescent="0.3">
      <c r="A123" s="14"/>
      <c r="B123" s="15"/>
      <c r="C123" s="11"/>
      <c r="D123" s="7" t="s">
        <v>22</v>
      </c>
      <c r="E123" s="42" t="str">
        <f t="shared" si="63"/>
        <v>хлеб с маслом</v>
      </c>
      <c r="F123" s="43" t="str">
        <f t="shared" si="63"/>
        <v>100/10</v>
      </c>
      <c r="G123" s="43">
        <f t="shared" si="63"/>
        <v>5</v>
      </c>
      <c r="H123" s="43">
        <f t="shared" si="63"/>
        <v>0</v>
      </c>
      <c r="I123" s="43">
        <f t="shared" si="63"/>
        <v>30</v>
      </c>
      <c r="J123" s="43">
        <f t="shared" si="63"/>
        <v>141</v>
      </c>
      <c r="K123" s="44">
        <f t="shared" si="63"/>
        <v>1</v>
      </c>
      <c r="L123" s="43" t="s">
        <v>41</v>
      </c>
    </row>
    <row r="124" spans="1:12" ht="14.4" x14ac:dyDescent="0.3">
      <c r="A124" s="14"/>
      <c r="B124" s="15"/>
      <c r="C124" s="11"/>
      <c r="D124" s="7" t="s">
        <v>23</v>
      </c>
      <c r="E124" s="42" t="str">
        <f t="shared" si="63"/>
        <v>яблоки</v>
      </c>
      <c r="F124" s="43">
        <f t="shared" si="63"/>
        <v>150</v>
      </c>
      <c r="G124" s="43">
        <f t="shared" si="63"/>
        <v>1</v>
      </c>
      <c r="H124" s="43">
        <f t="shared" si="63"/>
        <v>0</v>
      </c>
      <c r="I124" s="43">
        <f t="shared" si="63"/>
        <v>20</v>
      </c>
      <c r="J124" s="43">
        <f t="shared" si="63"/>
        <v>100</v>
      </c>
      <c r="K124" s="44">
        <f t="shared" si="63"/>
        <v>0</v>
      </c>
      <c r="L124" s="43" t="s">
        <v>41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74.62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4">SUM(G120:G126)</f>
        <v>13</v>
      </c>
      <c r="H127" s="19">
        <f t="shared" si="64"/>
        <v>8</v>
      </c>
      <c r="I127" s="19">
        <f t="shared" si="64"/>
        <v>112</v>
      </c>
      <c r="J127" s="19">
        <f t="shared" si="64"/>
        <v>583</v>
      </c>
      <c r="K127" s="25"/>
      <c r="L127" s="19">
        <f t="shared" ref="L127" si="65">SUM(L120:L126)</f>
        <v>74.62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tr">
        <f t="shared" ref="E128:K133" si="66">E33</f>
        <v>салат свекольный</v>
      </c>
      <c r="F128" s="43">
        <f t="shared" si="66"/>
        <v>60</v>
      </c>
      <c r="G128" s="43">
        <f t="shared" si="66"/>
        <v>1</v>
      </c>
      <c r="H128" s="43">
        <f t="shared" si="66"/>
        <v>3</v>
      </c>
      <c r="I128" s="43">
        <f t="shared" si="66"/>
        <v>5</v>
      </c>
      <c r="J128" s="43">
        <f t="shared" si="66"/>
        <v>65</v>
      </c>
      <c r="K128" s="44">
        <f t="shared" si="66"/>
        <v>45</v>
      </c>
      <c r="L128" s="43"/>
    </row>
    <row r="129" spans="1:12" ht="14.4" x14ac:dyDescent="0.3">
      <c r="A129" s="14"/>
      <c r="B129" s="15"/>
      <c r="C129" s="11"/>
      <c r="D129" s="7" t="s">
        <v>26</v>
      </c>
      <c r="E129" s="42" t="str">
        <f t="shared" si="66"/>
        <v>борщ со сметаной</v>
      </c>
      <c r="F129" s="43" t="str">
        <f t="shared" si="66"/>
        <v>200/10</v>
      </c>
      <c r="G129" s="43">
        <f t="shared" si="66"/>
        <v>6</v>
      </c>
      <c r="H129" s="43">
        <f t="shared" si="66"/>
        <v>1</v>
      </c>
      <c r="I129" s="43">
        <f t="shared" si="66"/>
        <v>3</v>
      </c>
      <c r="J129" s="43">
        <f t="shared" si="66"/>
        <v>308</v>
      </c>
      <c r="K129" s="44">
        <f t="shared" si="66"/>
        <v>227</v>
      </c>
      <c r="L129" s="43"/>
    </row>
    <row r="130" spans="1:12" ht="14.4" x14ac:dyDescent="0.3">
      <c r="A130" s="14"/>
      <c r="B130" s="15"/>
      <c r="C130" s="11"/>
      <c r="D130" s="7" t="s">
        <v>27</v>
      </c>
      <c r="E130" s="42" t="str">
        <f t="shared" si="66"/>
        <v>котлеты из индейки</v>
      </c>
      <c r="F130" s="43">
        <f t="shared" si="66"/>
        <v>90</v>
      </c>
      <c r="G130" s="43">
        <f t="shared" si="66"/>
        <v>0</v>
      </c>
      <c r="H130" s="43">
        <f t="shared" si="66"/>
        <v>0</v>
      </c>
      <c r="I130" s="43">
        <f t="shared" si="66"/>
        <v>0</v>
      </c>
      <c r="J130" s="43">
        <f t="shared" si="66"/>
        <v>102</v>
      </c>
      <c r="K130" s="44">
        <f t="shared" si="66"/>
        <v>0</v>
      </c>
      <c r="L130" s="43"/>
    </row>
    <row r="131" spans="1:12" ht="14.4" x14ac:dyDescent="0.3">
      <c r="A131" s="14"/>
      <c r="B131" s="15"/>
      <c r="C131" s="11"/>
      <c r="D131" s="7" t="s">
        <v>28</v>
      </c>
      <c r="E131" s="42" t="str">
        <f t="shared" si="66"/>
        <v>макароны отварные с подливой</v>
      </c>
      <c r="F131" s="43" t="str">
        <f t="shared" si="66"/>
        <v>145/50</v>
      </c>
      <c r="G131" s="43">
        <f t="shared" si="66"/>
        <v>4</v>
      </c>
      <c r="H131" s="43">
        <f t="shared" si="66"/>
        <v>25</v>
      </c>
      <c r="I131" s="43">
        <f t="shared" si="66"/>
        <v>6</v>
      </c>
      <c r="J131" s="43">
        <f t="shared" si="66"/>
        <v>189</v>
      </c>
      <c r="K131" s="44">
        <f t="shared" si="66"/>
        <v>312</v>
      </c>
      <c r="L131" s="43"/>
    </row>
    <row r="132" spans="1:12" ht="14.4" x14ac:dyDescent="0.3">
      <c r="A132" s="14"/>
      <c r="B132" s="15"/>
      <c r="C132" s="11"/>
      <c r="D132" s="7" t="s">
        <v>29</v>
      </c>
      <c r="E132" s="42" t="str">
        <f t="shared" si="66"/>
        <v>чай с лимоном</v>
      </c>
      <c r="F132" s="43">
        <f t="shared" si="66"/>
        <v>205</v>
      </c>
      <c r="G132" s="43">
        <f t="shared" si="66"/>
        <v>1</v>
      </c>
      <c r="H132" s="43">
        <f t="shared" si="66"/>
        <v>1</v>
      </c>
      <c r="I132" s="43">
        <f t="shared" si="66"/>
        <v>32</v>
      </c>
      <c r="J132" s="43">
        <f t="shared" si="66"/>
        <v>82</v>
      </c>
      <c r="K132" s="44">
        <f t="shared" si="66"/>
        <v>349</v>
      </c>
      <c r="L132" s="43"/>
    </row>
    <row r="133" spans="1:12" ht="14.4" x14ac:dyDescent="0.3">
      <c r="A133" s="14"/>
      <c r="B133" s="15"/>
      <c r="C133" s="11"/>
      <c r="D133" s="7" t="s">
        <v>30</v>
      </c>
      <c r="E133" s="42" t="str">
        <f t="shared" si="66"/>
        <v xml:space="preserve">хлеб пшеничный </v>
      </c>
      <c r="F133" s="43">
        <f t="shared" si="66"/>
        <v>80</v>
      </c>
      <c r="G133" s="43">
        <f t="shared" si="66"/>
        <v>5</v>
      </c>
      <c r="H133" s="43">
        <f t="shared" si="66"/>
        <v>0</v>
      </c>
      <c r="I133" s="43">
        <f t="shared" si="66"/>
        <v>30</v>
      </c>
      <c r="J133" s="43">
        <f t="shared" si="66"/>
        <v>213</v>
      </c>
      <c r="K133" s="44">
        <f t="shared" si="66"/>
        <v>1</v>
      </c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 t="s">
        <v>41</v>
      </c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435</v>
      </c>
      <c r="G137" s="19">
        <f t="shared" ref="G137:J137" si="67">SUM(G128:G136)</f>
        <v>17</v>
      </c>
      <c r="H137" s="19">
        <f t="shared" si="67"/>
        <v>30</v>
      </c>
      <c r="I137" s="19">
        <f t="shared" si="67"/>
        <v>76</v>
      </c>
      <c r="J137" s="19">
        <f t="shared" si="67"/>
        <v>959</v>
      </c>
      <c r="K137" s="25"/>
      <c r="L137" s="19">
        <f t="shared" ref="L137" si="68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785</v>
      </c>
      <c r="G138" s="32">
        <f t="shared" ref="G138" si="69">G127+G137</f>
        <v>30</v>
      </c>
      <c r="H138" s="32">
        <f t="shared" ref="H138" si="70">H127+H137</f>
        <v>38</v>
      </c>
      <c r="I138" s="32">
        <f t="shared" ref="I138" si="71">I127+I137</f>
        <v>188</v>
      </c>
      <c r="J138" s="32">
        <f t="shared" ref="J138:L138" si="72">J127+J137</f>
        <v>1542</v>
      </c>
      <c r="K138" s="32"/>
      <c r="L138" s="32">
        <f t="shared" si="72"/>
        <v>74.62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tr">
        <f t="shared" ref="E139:L145" si="73">E44</f>
        <v>каша манная молочная с маслом и сахаром</v>
      </c>
      <c r="F139" s="40" t="str">
        <f t="shared" si="73"/>
        <v>350/5/5</v>
      </c>
      <c r="G139" s="40">
        <f t="shared" si="73"/>
        <v>9</v>
      </c>
      <c r="H139" s="40">
        <f t="shared" si="73"/>
        <v>12</v>
      </c>
      <c r="I139" s="40">
        <f t="shared" si="73"/>
        <v>39</v>
      </c>
      <c r="J139" s="40">
        <f t="shared" si="73"/>
        <v>224</v>
      </c>
      <c r="K139" s="41">
        <f t="shared" si="73"/>
        <v>302</v>
      </c>
      <c r="L139" s="40" t="s">
        <v>41</v>
      </c>
    </row>
    <row r="140" spans="1:12" ht="14.4" x14ac:dyDescent="0.3">
      <c r="A140" s="23"/>
      <c r="B140" s="15"/>
      <c r="C140" s="11"/>
      <c r="D140" s="6"/>
      <c r="E140" s="42" t="str">
        <f t="shared" si="73"/>
        <v xml:space="preserve"> </v>
      </c>
      <c r="F140" s="43">
        <f t="shared" si="73"/>
        <v>0</v>
      </c>
      <c r="G140" s="43">
        <f t="shared" si="73"/>
        <v>0</v>
      </c>
      <c r="H140" s="43">
        <f t="shared" si="73"/>
        <v>0</v>
      </c>
      <c r="I140" s="43">
        <f t="shared" si="73"/>
        <v>0</v>
      </c>
      <c r="J140" s="43">
        <f t="shared" si="73"/>
        <v>0</v>
      </c>
      <c r="K140" s="44">
        <f t="shared" si="73"/>
        <v>0</v>
      </c>
      <c r="L140" s="43" t="s">
        <v>41</v>
      </c>
    </row>
    <row r="141" spans="1:12" ht="14.4" x14ac:dyDescent="0.3">
      <c r="A141" s="23"/>
      <c r="B141" s="15"/>
      <c r="C141" s="11"/>
      <c r="D141" s="7" t="s">
        <v>21</v>
      </c>
      <c r="E141" s="42" t="str">
        <f t="shared" si="73"/>
        <v xml:space="preserve">чай с сахаром </v>
      </c>
      <c r="F141" s="43">
        <f t="shared" si="73"/>
        <v>200</v>
      </c>
      <c r="G141" s="43">
        <f t="shared" si="73"/>
        <v>4</v>
      </c>
      <c r="H141" s="43">
        <f t="shared" si="73"/>
        <v>4</v>
      </c>
      <c r="I141" s="43">
        <f t="shared" si="73"/>
        <v>25</v>
      </c>
      <c r="J141" s="43">
        <f t="shared" si="73"/>
        <v>83</v>
      </c>
      <c r="K141" s="44">
        <f t="shared" si="73"/>
        <v>376</v>
      </c>
      <c r="L141" s="43" t="s">
        <v>41</v>
      </c>
    </row>
    <row r="142" spans="1:12" ht="15.75" customHeight="1" x14ac:dyDescent="0.3">
      <c r="A142" s="23"/>
      <c r="B142" s="15"/>
      <c r="C142" s="11"/>
      <c r="D142" s="7" t="s">
        <v>22</v>
      </c>
      <c r="E142" s="42" t="str">
        <f t="shared" si="73"/>
        <v xml:space="preserve"> бутерброд с маслом</v>
      </c>
      <c r="F142" s="43" t="str">
        <f t="shared" si="73"/>
        <v>100/15</v>
      </c>
      <c r="G142" s="43">
        <f t="shared" si="73"/>
        <v>5</v>
      </c>
      <c r="H142" s="43">
        <f t="shared" si="73"/>
        <v>0</v>
      </c>
      <c r="I142" s="43">
        <f t="shared" si="73"/>
        <v>30</v>
      </c>
      <c r="J142" s="43">
        <f t="shared" si="73"/>
        <v>141</v>
      </c>
      <c r="K142" s="44">
        <f t="shared" si="73"/>
        <v>1</v>
      </c>
      <c r="L142" s="43" t="s">
        <v>41</v>
      </c>
    </row>
    <row r="143" spans="1:12" ht="14.4" x14ac:dyDescent="0.3">
      <c r="A143" s="23"/>
      <c r="B143" s="15"/>
      <c r="C143" s="11"/>
      <c r="D143" s="7" t="s">
        <v>66</v>
      </c>
      <c r="E143" s="42" t="str">
        <f t="shared" si="73"/>
        <v xml:space="preserve"> </v>
      </c>
      <c r="F143" s="43">
        <f t="shared" si="73"/>
        <v>1</v>
      </c>
      <c r="G143" s="43">
        <f t="shared" si="73"/>
        <v>1</v>
      </c>
      <c r="H143" s="43">
        <f t="shared" si="73"/>
        <v>3</v>
      </c>
      <c r="I143" s="43">
        <f t="shared" si="73"/>
        <v>16</v>
      </c>
      <c r="J143" s="43">
        <f t="shared" si="73"/>
        <v>109</v>
      </c>
      <c r="K143" s="44">
        <f t="shared" si="73"/>
        <v>1</v>
      </c>
      <c r="L143" s="43" t="s">
        <v>41</v>
      </c>
    </row>
    <row r="144" spans="1:12" ht="14.4" x14ac:dyDescent="0.3">
      <c r="A144" s="23"/>
      <c r="B144" s="15"/>
      <c r="C144" s="11"/>
      <c r="D144" s="6" t="s">
        <v>70</v>
      </c>
      <c r="E144" s="42">
        <f t="shared" si="73"/>
        <v>0</v>
      </c>
      <c r="F144" s="43">
        <f t="shared" si="73"/>
        <v>30</v>
      </c>
      <c r="G144" s="43"/>
      <c r="H144" s="43"/>
      <c r="I144" s="43"/>
      <c r="J144" s="43"/>
      <c r="K144" s="44">
        <f t="shared" si="73"/>
        <v>103</v>
      </c>
      <c r="L144" s="43" t="s">
        <v>41</v>
      </c>
    </row>
    <row r="145" spans="1:12" ht="14.4" x14ac:dyDescent="0.3">
      <c r="A145" s="23"/>
      <c r="B145" s="15"/>
      <c r="C145" s="11"/>
      <c r="D145" s="6"/>
      <c r="E145" s="42" t="s">
        <v>41</v>
      </c>
      <c r="F145" s="43" t="s">
        <v>41</v>
      </c>
      <c r="G145" s="43" t="s">
        <v>41</v>
      </c>
      <c r="H145" s="43" t="s">
        <v>41</v>
      </c>
      <c r="I145" s="43" t="s">
        <v>41</v>
      </c>
      <c r="J145" s="43" t="s">
        <v>41</v>
      </c>
      <c r="K145" s="44" t="s">
        <v>41</v>
      </c>
      <c r="L145" s="43">
        <f t="shared" si="73"/>
        <v>74.62</v>
      </c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231</v>
      </c>
      <c r="G146" s="19">
        <f t="shared" ref="G146:J146" si="74">SUM(G139:G145)</f>
        <v>19</v>
      </c>
      <c r="H146" s="19">
        <f t="shared" si="74"/>
        <v>19</v>
      </c>
      <c r="I146" s="19">
        <f t="shared" si="74"/>
        <v>110</v>
      </c>
      <c r="J146" s="19">
        <f t="shared" si="74"/>
        <v>557</v>
      </c>
      <c r="K146" s="25"/>
      <c r="L146" s="19">
        <f t="shared" ref="L146" si="75">SUM(L139:L145)</f>
        <v>74.62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tr">
        <f t="shared" ref="E147:K152" si="76">E52</f>
        <v>салат марковный</v>
      </c>
      <c r="F147" s="43">
        <f t="shared" si="76"/>
        <v>60</v>
      </c>
      <c r="G147" s="43">
        <f t="shared" si="76"/>
        <v>1</v>
      </c>
      <c r="H147" s="43">
        <f t="shared" si="76"/>
        <v>4</v>
      </c>
      <c r="I147" s="43">
        <f t="shared" si="76"/>
        <v>8</v>
      </c>
      <c r="J147" s="43">
        <f t="shared" si="76"/>
        <v>56</v>
      </c>
      <c r="K147" s="44">
        <f t="shared" si="76"/>
        <v>51</v>
      </c>
      <c r="L147" s="43"/>
    </row>
    <row r="148" spans="1:12" ht="14.4" x14ac:dyDescent="0.3">
      <c r="A148" s="23"/>
      <c r="B148" s="15"/>
      <c r="C148" s="11"/>
      <c r="D148" s="7" t="s">
        <v>26</v>
      </c>
      <c r="E148" s="42" t="str">
        <f t="shared" si="76"/>
        <v>картофельный суп с бабами</v>
      </c>
      <c r="F148" s="43">
        <f t="shared" si="76"/>
        <v>200</v>
      </c>
      <c r="G148" s="43">
        <f t="shared" si="76"/>
        <v>35</v>
      </c>
      <c r="H148" s="43">
        <f t="shared" si="76"/>
        <v>21</v>
      </c>
      <c r="I148" s="43">
        <f t="shared" si="76"/>
        <v>0</v>
      </c>
      <c r="J148" s="43">
        <f t="shared" si="76"/>
        <v>331</v>
      </c>
      <c r="K148" s="44">
        <f t="shared" si="76"/>
        <v>288</v>
      </c>
      <c r="L148" s="43"/>
    </row>
    <row r="149" spans="1:12" ht="14.4" x14ac:dyDescent="0.3">
      <c r="A149" s="23"/>
      <c r="B149" s="15"/>
      <c r="C149" s="11"/>
      <c r="D149" s="7" t="s">
        <v>27</v>
      </c>
      <c r="E149" s="42" t="str">
        <f t="shared" si="76"/>
        <v>плов из говодины</v>
      </c>
      <c r="F149" s="43">
        <f t="shared" si="76"/>
        <v>200</v>
      </c>
      <c r="G149" s="43">
        <f t="shared" si="76"/>
        <v>7</v>
      </c>
      <c r="H149" s="43">
        <f t="shared" si="76"/>
        <v>14</v>
      </c>
      <c r="I149" s="43">
        <f t="shared" si="76"/>
        <v>8</v>
      </c>
      <c r="J149" s="43">
        <f t="shared" si="76"/>
        <v>177</v>
      </c>
      <c r="K149" s="44">
        <f t="shared" si="76"/>
        <v>0</v>
      </c>
      <c r="L149" s="43"/>
    </row>
    <row r="150" spans="1:12" ht="14.4" x14ac:dyDescent="0.3">
      <c r="A150" s="23"/>
      <c r="B150" s="15"/>
      <c r="C150" s="11"/>
      <c r="D150" s="7" t="s">
        <v>28</v>
      </c>
      <c r="E150" s="42" t="str">
        <f t="shared" si="76"/>
        <v xml:space="preserve"> </v>
      </c>
      <c r="F150" s="43">
        <f t="shared" si="76"/>
        <v>0</v>
      </c>
      <c r="G150" s="43">
        <f t="shared" si="76"/>
        <v>0</v>
      </c>
      <c r="H150" s="43">
        <f t="shared" si="76"/>
        <v>0</v>
      </c>
      <c r="I150" s="43">
        <f t="shared" si="76"/>
        <v>0</v>
      </c>
      <c r="J150" s="43">
        <f t="shared" si="76"/>
        <v>0</v>
      </c>
      <c r="K150" s="44">
        <f t="shared" si="76"/>
        <v>0</v>
      </c>
      <c r="L150" s="43"/>
    </row>
    <row r="151" spans="1:12" ht="14.4" x14ac:dyDescent="0.3">
      <c r="A151" s="23"/>
      <c r="B151" s="15"/>
      <c r="C151" s="11"/>
      <c r="D151" s="7" t="s">
        <v>29</v>
      </c>
      <c r="E151" s="42" t="str">
        <f t="shared" si="76"/>
        <v>компот из сухофруктов</v>
      </c>
      <c r="F151" s="43">
        <f t="shared" si="76"/>
        <v>200</v>
      </c>
      <c r="G151" s="43">
        <f t="shared" si="76"/>
        <v>2</v>
      </c>
      <c r="H151" s="43">
        <f t="shared" si="76"/>
        <v>2</v>
      </c>
      <c r="I151" s="43">
        <f t="shared" si="76"/>
        <v>14</v>
      </c>
      <c r="J151" s="43">
        <f t="shared" si="76"/>
        <v>83</v>
      </c>
      <c r="K151" s="44" t="str">
        <f t="shared" si="76"/>
        <v>пром.</v>
      </c>
      <c r="L151" s="43"/>
    </row>
    <row r="152" spans="1:12" ht="14.4" x14ac:dyDescent="0.3">
      <c r="A152" s="23"/>
      <c r="B152" s="15"/>
      <c r="C152" s="11"/>
      <c r="D152" s="7" t="s">
        <v>30</v>
      </c>
      <c r="E152" s="42" t="str">
        <f t="shared" si="76"/>
        <v xml:space="preserve">Хлеб пшеничный </v>
      </c>
      <c r="F152" s="43">
        <f t="shared" si="76"/>
        <v>80</v>
      </c>
      <c r="G152" s="43">
        <f t="shared" si="76"/>
        <v>5</v>
      </c>
      <c r="H152" s="43">
        <f t="shared" si="76"/>
        <v>0</v>
      </c>
      <c r="I152" s="43">
        <f t="shared" si="76"/>
        <v>30</v>
      </c>
      <c r="J152" s="43">
        <f t="shared" si="76"/>
        <v>141</v>
      </c>
      <c r="K152" s="44">
        <f t="shared" si="76"/>
        <v>1</v>
      </c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7">SUM(G147:G155)</f>
        <v>50</v>
      </c>
      <c r="H156" s="19">
        <f t="shared" si="77"/>
        <v>41</v>
      </c>
      <c r="I156" s="19">
        <f t="shared" si="77"/>
        <v>60</v>
      </c>
      <c r="J156" s="19">
        <f t="shared" si="77"/>
        <v>788</v>
      </c>
      <c r="K156" s="25"/>
      <c r="L156" s="19">
        <f t="shared" ref="L156" si="78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971</v>
      </c>
      <c r="G157" s="32">
        <f t="shared" ref="G157" si="79">G146+G156</f>
        <v>69</v>
      </c>
      <c r="H157" s="32">
        <f t="shared" ref="H157" si="80">H146+H156</f>
        <v>60</v>
      </c>
      <c r="I157" s="32">
        <f t="shared" ref="I157" si="81">I146+I156</f>
        <v>170</v>
      </c>
      <c r="J157" s="32">
        <f t="shared" ref="J157:L157" si="82">J146+J156</f>
        <v>1345</v>
      </c>
      <c r="K157" s="32"/>
      <c r="L157" s="32">
        <f t="shared" si="82"/>
        <v>74.62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tr">
        <f t="shared" ref="E158:K163" si="83">E63</f>
        <v>каша гречневая на молоке с маслом</v>
      </c>
      <c r="F158" s="40" t="str">
        <f t="shared" si="83"/>
        <v>200/5/5</v>
      </c>
      <c r="G158" s="40">
        <f t="shared" si="83"/>
        <v>9</v>
      </c>
      <c r="H158" s="40">
        <f t="shared" si="83"/>
        <v>12</v>
      </c>
      <c r="I158" s="40">
        <f t="shared" si="83"/>
        <v>39</v>
      </c>
      <c r="J158" s="40">
        <f t="shared" si="83"/>
        <v>581</v>
      </c>
      <c r="K158" s="41">
        <f t="shared" si="83"/>
        <v>302</v>
      </c>
      <c r="L158" s="40" t="s">
        <v>41</v>
      </c>
    </row>
    <row r="159" spans="1:12" ht="14.4" x14ac:dyDescent="0.3">
      <c r="A159" s="23"/>
      <c r="B159" s="15"/>
      <c r="C159" s="11"/>
      <c r="D159" s="6"/>
      <c r="E159" s="42">
        <f t="shared" si="83"/>
        <v>0</v>
      </c>
      <c r="F159" s="43">
        <f t="shared" si="83"/>
        <v>0</v>
      </c>
      <c r="G159" s="43">
        <f t="shared" si="83"/>
        <v>0</v>
      </c>
      <c r="H159" s="43">
        <f t="shared" si="83"/>
        <v>0</v>
      </c>
      <c r="I159" s="43">
        <f t="shared" si="83"/>
        <v>0</v>
      </c>
      <c r="J159" s="43">
        <f t="shared" si="83"/>
        <v>0</v>
      </c>
      <c r="K159" s="44">
        <f t="shared" si="83"/>
        <v>0</v>
      </c>
      <c r="L159" s="43" t="s">
        <v>41</v>
      </c>
    </row>
    <row r="160" spans="1:12" ht="14.4" x14ac:dyDescent="0.3">
      <c r="A160" s="23"/>
      <c r="B160" s="15"/>
      <c r="C160" s="11"/>
      <c r="D160" s="7" t="s">
        <v>21</v>
      </c>
      <c r="E160" s="42" t="str">
        <f t="shared" si="83"/>
        <v>чай с лимоном</v>
      </c>
      <c r="F160" s="43">
        <f t="shared" si="83"/>
        <v>200</v>
      </c>
      <c r="G160" s="43">
        <f t="shared" si="83"/>
        <v>4</v>
      </c>
      <c r="H160" s="43">
        <f t="shared" si="83"/>
        <v>4</v>
      </c>
      <c r="I160" s="43">
        <f t="shared" si="83"/>
        <v>25</v>
      </c>
      <c r="J160" s="43">
        <f t="shared" si="83"/>
        <v>82</v>
      </c>
      <c r="K160" s="44">
        <f t="shared" si="83"/>
        <v>376</v>
      </c>
      <c r="L160" s="43" t="s">
        <v>41</v>
      </c>
    </row>
    <row r="161" spans="1:12" ht="14.4" x14ac:dyDescent="0.3">
      <c r="A161" s="23"/>
      <c r="B161" s="15"/>
      <c r="C161" s="11"/>
      <c r="D161" s="7" t="s">
        <v>22</v>
      </c>
      <c r="E161" s="42" t="str">
        <f t="shared" si="83"/>
        <v>хлеб с маслом</v>
      </c>
      <c r="F161" s="43" t="str">
        <f t="shared" si="83"/>
        <v xml:space="preserve">100/15 </v>
      </c>
      <c r="G161" s="43">
        <f t="shared" si="83"/>
        <v>5</v>
      </c>
      <c r="H161" s="43">
        <f t="shared" si="83"/>
        <v>0</v>
      </c>
      <c r="I161" s="43">
        <f t="shared" si="83"/>
        <v>30</v>
      </c>
      <c r="J161" s="43">
        <f t="shared" si="83"/>
        <v>141</v>
      </c>
      <c r="K161" s="44">
        <f t="shared" si="83"/>
        <v>1</v>
      </c>
      <c r="L161" s="43" t="s">
        <v>41</v>
      </c>
    </row>
    <row r="162" spans="1:12" ht="14.4" x14ac:dyDescent="0.3">
      <c r="A162" s="23"/>
      <c r="B162" s="15"/>
      <c r="C162" s="11"/>
      <c r="D162" s="7" t="s">
        <v>71</v>
      </c>
      <c r="E162" s="42" t="str">
        <f t="shared" si="83"/>
        <v xml:space="preserve"> яйцо</v>
      </c>
      <c r="F162" s="43">
        <f t="shared" si="83"/>
        <v>1</v>
      </c>
      <c r="G162" s="43">
        <f t="shared" si="83"/>
        <v>1</v>
      </c>
      <c r="H162" s="43">
        <f t="shared" si="83"/>
        <v>0</v>
      </c>
      <c r="I162" s="43">
        <f t="shared" si="83"/>
        <v>16</v>
      </c>
      <c r="J162" s="43">
        <f t="shared" si="83"/>
        <v>109</v>
      </c>
      <c r="K162" s="44">
        <f t="shared" si="83"/>
        <v>1</v>
      </c>
      <c r="L162" s="43" t="s">
        <v>41</v>
      </c>
    </row>
    <row r="163" spans="1:12" ht="14.4" x14ac:dyDescent="0.3">
      <c r="A163" s="23"/>
      <c r="B163" s="15"/>
      <c r="C163" s="11"/>
      <c r="D163" s="6" t="s">
        <v>23</v>
      </c>
      <c r="E163" s="42" t="str">
        <f t="shared" si="83"/>
        <v>яблоки</v>
      </c>
      <c r="F163" s="43">
        <f t="shared" si="83"/>
        <v>150</v>
      </c>
      <c r="G163" s="43">
        <f t="shared" si="83"/>
        <v>0</v>
      </c>
      <c r="H163" s="43">
        <f t="shared" si="83"/>
        <v>0</v>
      </c>
      <c r="I163" s="43">
        <f t="shared" si="83"/>
        <v>0</v>
      </c>
      <c r="J163" s="43">
        <f t="shared" si="83"/>
        <v>0</v>
      </c>
      <c r="K163" s="44">
        <f t="shared" si="83"/>
        <v>0</v>
      </c>
      <c r="L163" s="43" t="s">
        <v>41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74.62</v>
      </c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351</v>
      </c>
      <c r="G165" s="19">
        <f t="shared" ref="G165:J165" si="84">SUM(G158:G164)</f>
        <v>19</v>
      </c>
      <c r="H165" s="19">
        <f t="shared" si="84"/>
        <v>16</v>
      </c>
      <c r="I165" s="19">
        <f t="shared" si="84"/>
        <v>110</v>
      </c>
      <c r="J165" s="19">
        <f t="shared" si="84"/>
        <v>913</v>
      </c>
      <c r="K165" s="25"/>
      <c r="L165" s="19">
        <f t="shared" ref="L165" si="85">SUM(L158:L164)</f>
        <v>74.62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tr">
        <f t="shared" ref="E166:K171" si="86">E71</f>
        <v>салат свекольный</v>
      </c>
      <c r="F166" s="43">
        <f t="shared" si="86"/>
        <v>60</v>
      </c>
      <c r="G166" s="43">
        <f t="shared" si="86"/>
        <v>0.85</v>
      </c>
      <c r="H166" s="43">
        <f t="shared" si="86"/>
        <v>3.65</v>
      </c>
      <c r="I166" s="43">
        <f t="shared" si="86"/>
        <v>8.36</v>
      </c>
      <c r="J166" s="43">
        <f t="shared" si="86"/>
        <v>56.34</v>
      </c>
      <c r="K166" s="44">
        <f t="shared" si="86"/>
        <v>51</v>
      </c>
      <c r="L166" s="43"/>
    </row>
    <row r="167" spans="1:12" ht="14.4" x14ac:dyDescent="0.3">
      <c r="A167" s="23"/>
      <c r="B167" s="15"/>
      <c r="C167" s="11"/>
      <c r="D167" s="7" t="s">
        <v>26</v>
      </c>
      <c r="E167" s="42" t="str">
        <f t="shared" si="86"/>
        <v>кортофельный суп с макаронными изделиями</v>
      </c>
      <c r="F167" s="43">
        <f t="shared" si="86"/>
        <v>200</v>
      </c>
      <c r="G167" s="43">
        <f t="shared" si="86"/>
        <v>34.68</v>
      </c>
      <c r="H167" s="43">
        <f t="shared" si="86"/>
        <v>21.33</v>
      </c>
      <c r="I167" s="43">
        <f t="shared" si="86"/>
        <v>0</v>
      </c>
      <c r="J167" s="43">
        <f t="shared" si="86"/>
        <v>94</v>
      </c>
      <c r="K167" s="44">
        <f t="shared" si="86"/>
        <v>288</v>
      </c>
      <c r="L167" s="43"/>
    </row>
    <row r="168" spans="1:12" ht="14.4" x14ac:dyDescent="0.3">
      <c r="A168" s="23"/>
      <c r="B168" s="15"/>
      <c r="C168" s="11"/>
      <c r="D168" s="7" t="s">
        <v>27</v>
      </c>
      <c r="E168" s="42" t="str">
        <f t="shared" si="86"/>
        <v>куры отварные</v>
      </c>
      <c r="F168" s="43">
        <f t="shared" si="86"/>
        <v>90</v>
      </c>
      <c r="G168" s="43">
        <f t="shared" si="86"/>
        <v>0</v>
      </c>
      <c r="H168" s="43">
        <f t="shared" si="86"/>
        <v>0</v>
      </c>
      <c r="I168" s="43">
        <f t="shared" si="86"/>
        <v>0</v>
      </c>
      <c r="J168" s="43">
        <f t="shared" si="86"/>
        <v>160</v>
      </c>
      <c r="K168" s="44">
        <f t="shared" si="86"/>
        <v>0</v>
      </c>
      <c r="L168" s="43"/>
    </row>
    <row r="169" spans="1:12" ht="26.4" x14ac:dyDescent="0.3">
      <c r="A169" s="23"/>
      <c r="B169" s="15"/>
      <c r="C169" s="11"/>
      <c r="D169" s="7" t="s">
        <v>28</v>
      </c>
      <c r="E169" s="42" t="str">
        <f t="shared" si="86"/>
        <v>макороны отварные с подливой</v>
      </c>
      <c r="F169" s="43" t="str">
        <f t="shared" si="86"/>
        <v>165\50</v>
      </c>
      <c r="G169" s="43" t="str">
        <f t="shared" si="86"/>
        <v>13,16/0,6</v>
      </c>
      <c r="H169" s="43" t="str">
        <f t="shared" si="86"/>
        <v>14,03/2,08</v>
      </c>
      <c r="I169" s="43" t="str">
        <f t="shared" si="86"/>
        <v>86,9/2,8</v>
      </c>
      <c r="J169" s="43">
        <f t="shared" si="86"/>
        <v>260</v>
      </c>
      <c r="K169" s="44" t="str">
        <f t="shared" si="86"/>
        <v>309/333</v>
      </c>
      <c r="L169" s="43"/>
    </row>
    <row r="170" spans="1:12" ht="14.4" x14ac:dyDescent="0.3">
      <c r="A170" s="23"/>
      <c r="B170" s="15"/>
      <c r="C170" s="11"/>
      <c r="D170" s="7" t="s">
        <v>29</v>
      </c>
      <c r="E170" s="42" t="str">
        <f t="shared" si="86"/>
        <v>чай с лимоном</v>
      </c>
      <c r="F170" s="43">
        <f t="shared" si="86"/>
        <v>205</v>
      </c>
      <c r="G170" s="43">
        <f t="shared" si="86"/>
        <v>1.8</v>
      </c>
      <c r="H170" s="43">
        <f t="shared" si="86"/>
        <v>2.2799999999999998</v>
      </c>
      <c r="I170" s="43">
        <f t="shared" si="86"/>
        <v>13.97</v>
      </c>
      <c r="J170" s="43">
        <f t="shared" si="86"/>
        <v>82</v>
      </c>
      <c r="K170" s="44" t="str">
        <f t="shared" si="86"/>
        <v>Пром</v>
      </c>
      <c r="L170" s="43"/>
    </row>
    <row r="171" spans="1:12" ht="14.4" x14ac:dyDescent="0.3">
      <c r="A171" s="23"/>
      <c r="B171" s="15"/>
      <c r="C171" s="11"/>
      <c r="D171" s="7" t="s">
        <v>30</v>
      </c>
      <c r="E171" s="42" t="str">
        <f t="shared" si="86"/>
        <v>Хлеб в ассортименте</v>
      </c>
      <c r="F171" s="43">
        <f t="shared" si="86"/>
        <v>80</v>
      </c>
      <c r="G171" s="43">
        <f t="shared" si="86"/>
        <v>4.5599999999999996</v>
      </c>
      <c r="H171" s="43">
        <f t="shared" si="86"/>
        <v>0.48</v>
      </c>
      <c r="I171" s="43">
        <f t="shared" si="86"/>
        <v>29.52</v>
      </c>
      <c r="J171" s="43">
        <f t="shared" si="86"/>
        <v>240</v>
      </c>
      <c r="K171" s="44">
        <f t="shared" si="86"/>
        <v>1</v>
      </c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635</v>
      </c>
      <c r="G175" s="19">
        <f t="shared" ref="G175:J175" si="87">SUM(G166:G174)</f>
        <v>41.89</v>
      </c>
      <c r="H175" s="19">
        <f t="shared" si="87"/>
        <v>27.74</v>
      </c>
      <c r="I175" s="19">
        <f t="shared" si="87"/>
        <v>51.849999999999994</v>
      </c>
      <c r="J175" s="19">
        <f t="shared" si="87"/>
        <v>892.34</v>
      </c>
      <c r="K175" s="25"/>
      <c r="L175" s="19">
        <f t="shared" ref="L175" si="88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986</v>
      </c>
      <c r="G176" s="32">
        <f t="shared" ref="G176" si="89">G165+G175</f>
        <v>60.89</v>
      </c>
      <c r="H176" s="32">
        <f t="shared" ref="H176" si="90">H165+H175</f>
        <v>43.739999999999995</v>
      </c>
      <c r="I176" s="32">
        <f t="shared" ref="I176" si="91">I165+I175</f>
        <v>161.85</v>
      </c>
      <c r="J176" s="32">
        <f t="shared" ref="J176:L176" si="92">J165+J175</f>
        <v>1805.3400000000001</v>
      </c>
      <c r="K176" s="32"/>
      <c r="L176" s="32">
        <f t="shared" si="92"/>
        <v>74.62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tr">
        <f t="shared" ref="E177:L182" si="93">E82</f>
        <v>каша молочная рисовая с маслом и сахаром</v>
      </c>
      <c r="F177" s="40" t="str">
        <f t="shared" si="93"/>
        <v>200/5/5</v>
      </c>
      <c r="G177" s="40">
        <f t="shared" si="93"/>
        <v>3</v>
      </c>
      <c r="H177" s="40">
        <f t="shared" si="93"/>
        <v>4</v>
      </c>
      <c r="I177" s="40">
        <f t="shared" si="93"/>
        <v>37</v>
      </c>
      <c r="J177" s="40">
        <f t="shared" si="93"/>
        <v>197</v>
      </c>
      <c r="K177" s="41">
        <f t="shared" si="93"/>
        <v>168</v>
      </c>
      <c r="L177" s="40" t="s">
        <v>41</v>
      </c>
    </row>
    <row r="178" spans="1:12" ht="14.4" x14ac:dyDescent="0.3">
      <c r="A178" s="23"/>
      <c r="B178" s="15"/>
      <c r="C178" s="11"/>
      <c r="D178" s="6"/>
      <c r="E178" s="42" t="s">
        <v>41</v>
      </c>
      <c r="F178" s="43" t="str">
        <f t="shared" si="93"/>
        <v xml:space="preserve"> </v>
      </c>
      <c r="G178" s="43" t="s">
        <v>41</v>
      </c>
      <c r="H178" s="43" t="s">
        <v>41</v>
      </c>
      <c r="I178" s="43" t="s">
        <v>41</v>
      </c>
      <c r="J178" s="43" t="str">
        <f t="shared" si="93"/>
        <v xml:space="preserve"> </v>
      </c>
      <c r="K178" s="44" t="s">
        <v>41</v>
      </c>
      <c r="L178" s="43" t="s">
        <v>41</v>
      </c>
    </row>
    <row r="179" spans="1:12" ht="14.4" x14ac:dyDescent="0.3">
      <c r="A179" s="23"/>
      <c r="B179" s="15"/>
      <c r="C179" s="11"/>
      <c r="D179" s="7" t="s">
        <v>21</v>
      </c>
      <c r="E179" s="42" t="str">
        <f t="shared" si="93"/>
        <v>какао с малоком и печеньем</v>
      </c>
      <c r="F179" s="43" t="str">
        <f t="shared" si="93"/>
        <v>200/34</v>
      </c>
      <c r="G179" s="43">
        <f t="shared" si="93"/>
        <v>4</v>
      </c>
      <c r="H179" s="43">
        <f t="shared" si="93"/>
        <v>4</v>
      </c>
      <c r="I179" s="43">
        <f t="shared" si="93"/>
        <v>25</v>
      </c>
      <c r="J179" s="43">
        <f t="shared" si="93"/>
        <v>155</v>
      </c>
      <c r="K179" s="44">
        <f t="shared" si="93"/>
        <v>382</v>
      </c>
      <c r="L179" s="43" t="s">
        <v>41</v>
      </c>
    </row>
    <row r="180" spans="1:12" ht="14.4" x14ac:dyDescent="0.3">
      <c r="A180" s="23"/>
      <c r="B180" s="15"/>
      <c r="C180" s="11"/>
      <c r="D180" s="7" t="s">
        <v>22</v>
      </c>
      <c r="E180" s="42" t="str">
        <f t="shared" si="93"/>
        <v>бутерброд с маслом</v>
      </c>
      <c r="F180" s="43" t="str">
        <f t="shared" si="93"/>
        <v>100/10</v>
      </c>
      <c r="G180" s="43">
        <f t="shared" si="93"/>
        <v>5</v>
      </c>
      <c r="H180" s="43">
        <f t="shared" si="93"/>
        <v>0</v>
      </c>
      <c r="I180" s="43">
        <f t="shared" si="93"/>
        <v>30</v>
      </c>
      <c r="J180" s="43">
        <f t="shared" si="93"/>
        <v>144</v>
      </c>
      <c r="K180" s="44">
        <f t="shared" si="93"/>
        <v>1</v>
      </c>
      <c r="L180" s="43" t="s">
        <v>41</v>
      </c>
    </row>
    <row r="181" spans="1:12" ht="14.4" x14ac:dyDescent="0.3">
      <c r="A181" s="23"/>
      <c r="B181" s="15"/>
      <c r="C181" s="11"/>
      <c r="D181" s="7" t="s">
        <v>23</v>
      </c>
      <c r="E181" s="42" t="s">
        <v>52</v>
      </c>
      <c r="F181" s="43">
        <v>150</v>
      </c>
      <c r="G181" s="43" t="s">
        <v>41</v>
      </c>
      <c r="H181" s="43" t="s">
        <v>41</v>
      </c>
      <c r="I181" s="43" t="s">
        <v>41</v>
      </c>
      <c r="J181" s="43" t="s">
        <v>41</v>
      </c>
      <c r="K181" s="44" t="s">
        <v>41</v>
      </c>
      <c r="L181" s="43" t="s">
        <v>41</v>
      </c>
    </row>
    <row r="182" spans="1:12" ht="14.4" x14ac:dyDescent="0.3">
      <c r="A182" s="23"/>
      <c r="B182" s="15"/>
      <c r="C182" s="11"/>
      <c r="D182" s="6"/>
      <c r="E182" s="42" t="s">
        <v>41</v>
      </c>
      <c r="F182" s="43" t="s">
        <v>41</v>
      </c>
      <c r="G182" s="43" t="s">
        <v>41</v>
      </c>
      <c r="H182" s="43" t="s">
        <v>41</v>
      </c>
      <c r="I182" s="43" t="s">
        <v>41</v>
      </c>
      <c r="J182" s="43" t="s">
        <v>41</v>
      </c>
      <c r="K182" s="44" t="s">
        <v>41</v>
      </c>
      <c r="L182" s="43">
        <f t="shared" si="93"/>
        <v>74.62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150</v>
      </c>
      <c r="G184" s="19">
        <f t="shared" ref="G184:J184" si="94">SUM(G177:G183)</f>
        <v>12</v>
      </c>
      <c r="H184" s="19">
        <f t="shared" si="94"/>
        <v>8</v>
      </c>
      <c r="I184" s="19">
        <f t="shared" si="94"/>
        <v>92</v>
      </c>
      <c r="J184" s="19">
        <f t="shared" si="94"/>
        <v>496</v>
      </c>
      <c r="K184" s="25"/>
      <c r="L184" s="19">
        <f t="shared" ref="L184" si="95">SUM(L177:L183)</f>
        <v>74.62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tr">
        <f t="shared" ref="E185:K190" si="96">E90</f>
        <v>салат капустный</v>
      </c>
      <c r="F185" s="43">
        <f t="shared" si="96"/>
        <v>60</v>
      </c>
      <c r="G185" s="43">
        <f t="shared" si="96"/>
        <v>0.85</v>
      </c>
      <c r="H185" s="43">
        <f t="shared" si="96"/>
        <v>3.05</v>
      </c>
      <c r="I185" s="43">
        <f t="shared" si="96"/>
        <v>5.41</v>
      </c>
      <c r="J185" s="43">
        <f t="shared" si="96"/>
        <v>52</v>
      </c>
      <c r="K185" s="44">
        <f t="shared" si="96"/>
        <v>45</v>
      </c>
      <c r="L185" s="43"/>
    </row>
    <row r="186" spans="1:12" ht="14.4" x14ac:dyDescent="0.3">
      <c r="A186" s="23"/>
      <c r="B186" s="15"/>
      <c r="C186" s="11"/>
      <c r="D186" s="7" t="s">
        <v>26</v>
      </c>
      <c r="E186" s="42" t="str">
        <f t="shared" si="96"/>
        <v xml:space="preserve">суп фасолевый </v>
      </c>
      <c r="F186" s="43">
        <f t="shared" si="96"/>
        <v>200</v>
      </c>
      <c r="G186" s="43">
        <f t="shared" si="96"/>
        <v>6.12</v>
      </c>
      <c r="H186" s="43">
        <f t="shared" si="96"/>
        <v>0.81</v>
      </c>
      <c r="I186" s="43">
        <f t="shared" si="96"/>
        <v>2.54</v>
      </c>
      <c r="J186" s="43">
        <f t="shared" si="96"/>
        <v>132</v>
      </c>
      <c r="K186" s="44">
        <f t="shared" si="96"/>
        <v>227</v>
      </c>
      <c r="L186" s="43"/>
    </row>
    <row r="187" spans="1:12" ht="14.4" x14ac:dyDescent="0.3">
      <c r="A187" s="23"/>
      <c r="B187" s="15"/>
      <c r="C187" s="11"/>
      <c r="D187" s="7" t="s">
        <v>27</v>
      </c>
      <c r="E187" s="42" t="str">
        <f t="shared" si="96"/>
        <v>мясо индейки</v>
      </c>
      <c r="F187" s="43">
        <f t="shared" si="96"/>
        <v>90</v>
      </c>
      <c r="G187" s="43">
        <f t="shared" si="96"/>
        <v>22</v>
      </c>
      <c r="H187" s="43">
        <f t="shared" si="96"/>
        <v>1.9</v>
      </c>
      <c r="I187" s="43">
        <f t="shared" si="96"/>
        <v>0.14000000000000001</v>
      </c>
      <c r="J187" s="43">
        <f t="shared" si="96"/>
        <v>115</v>
      </c>
      <c r="K187" s="44" t="str">
        <f t="shared" si="96"/>
        <v xml:space="preserve"> </v>
      </c>
      <c r="L187" s="43"/>
    </row>
    <row r="188" spans="1:12" ht="14.4" x14ac:dyDescent="0.3">
      <c r="A188" s="23"/>
      <c r="B188" s="15"/>
      <c r="C188" s="11"/>
      <c r="D188" s="7" t="s">
        <v>28</v>
      </c>
      <c r="E188" s="42" t="str">
        <f t="shared" si="96"/>
        <v>гречка с подливой</v>
      </c>
      <c r="F188" s="43" t="str">
        <f t="shared" si="96"/>
        <v>120\50</v>
      </c>
      <c r="G188" s="43">
        <f t="shared" si="96"/>
        <v>3.51</v>
      </c>
      <c r="H188" s="43">
        <f t="shared" si="96"/>
        <v>25.06</v>
      </c>
      <c r="I188" s="43">
        <f t="shared" si="96"/>
        <v>5.6849999999999996</v>
      </c>
      <c r="J188" s="43">
        <f t="shared" si="96"/>
        <v>292</v>
      </c>
      <c r="K188" s="44">
        <f t="shared" si="96"/>
        <v>312</v>
      </c>
      <c r="L188" s="43"/>
    </row>
    <row r="189" spans="1:12" ht="14.4" x14ac:dyDescent="0.3">
      <c r="A189" s="23"/>
      <c r="B189" s="15"/>
      <c r="C189" s="11"/>
      <c r="D189" s="7" t="s">
        <v>29</v>
      </c>
      <c r="E189" s="42" t="str">
        <f t="shared" si="96"/>
        <v>компот из сухофруктов</v>
      </c>
      <c r="F189" s="43">
        <f t="shared" si="96"/>
        <v>200</v>
      </c>
      <c r="G189" s="43">
        <f t="shared" si="96"/>
        <v>8.4</v>
      </c>
      <c r="H189" s="43">
        <f t="shared" si="96"/>
        <v>0</v>
      </c>
      <c r="I189" s="43">
        <f t="shared" si="96"/>
        <v>29.2</v>
      </c>
      <c r="J189" s="43">
        <f t="shared" si="96"/>
        <v>60</v>
      </c>
      <c r="K189" s="44">
        <f t="shared" si="96"/>
        <v>349</v>
      </c>
      <c r="L189" s="43"/>
    </row>
    <row r="190" spans="1:12" ht="14.4" x14ac:dyDescent="0.3">
      <c r="A190" s="23"/>
      <c r="B190" s="15"/>
      <c r="C190" s="11"/>
      <c r="D190" s="7" t="s">
        <v>30</v>
      </c>
      <c r="E190" s="42" t="str">
        <f t="shared" si="96"/>
        <v>хлеб в ассортименте</v>
      </c>
      <c r="F190" s="43">
        <f t="shared" si="96"/>
        <v>80</v>
      </c>
      <c r="G190" s="43">
        <f t="shared" si="96"/>
        <v>22</v>
      </c>
      <c r="H190" s="43">
        <f t="shared" si="96"/>
        <v>2.63</v>
      </c>
      <c r="I190" s="43">
        <f t="shared" si="96"/>
        <v>40.49</v>
      </c>
      <c r="J190" s="43">
        <f t="shared" si="96"/>
        <v>213</v>
      </c>
      <c r="K190" s="44">
        <f t="shared" si="96"/>
        <v>1</v>
      </c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630</v>
      </c>
      <c r="G194" s="19">
        <f t="shared" ref="G194:J194" si="97">SUM(G185:G193)</f>
        <v>62.879999999999995</v>
      </c>
      <c r="H194" s="19">
        <f t="shared" si="97"/>
        <v>33.450000000000003</v>
      </c>
      <c r="I194" s="19">
        <f t="shared" si="97"/>
        <v>83.465000000000003</v>
      </c>
      <c r="J194" s="19">
        <f t="shared" si="97"/>
        <v>864</v>
      </c>
      <c r="K194" s="25"/>
      <c r="L194" s="19">
        <f t="shared" ref="L194" si="9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780</v>
      </c>
      <c r="G195" s="32">
        <f t="shared" ref="G195" si="99">G184+G194</f>
        <v>74.88</v>
      </c>
      <c r="H195" s="32">
        <f t="shared" ref="H195" si="100">H184+H194</f>
        <v>41.45</v>
      </c>
      <c r="I195" s="32">
        <f t="shared" ref="I195" si="101">I184+I194</f>
        <v>175.465</v>
      </c>
      <c r="J195" s="32">
        <f t="shared" ref="J195:L195" si="102">J184+J194</f>
        <v>1360</v>
      </c>
      <c r="K195" s="32"/>
      <c r="L195" s="32">
        <f t="shared" si="102"/>
        <v>74.62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833.4</v>
      </c>
      <c r="G196" s="34">
        <f t="shared" ref="G196:J196" si="103">(G24+G43+G62+G81+G100+G119+G138+G157+G176+G195)/(IF(G24=0,0,1)+IF(G43=0,0,1)+IF(G62=0,0,1)+IF(G81=0,0,1)+IF(G100=0,0,1)+IF(G119=0,0,1)+IF(G138=0,0,1)+IF(G157=0,0,1)+IF(G176=0,0,1)+IF(G195=0,0,1))</f>
        <v>60.553999999999995</v>
      </c>
      <c r="H196" s="34">
        <f t="shared" si="103"/>
        <v>47.838000000000001</v>
      </c>
      <c r="I196" s="34">
        <f t="shared" si="103"/>
        <v>170.863</v>
      </c>
      <c r="J196" s="34">
        <f t="shared" si="103"/>
        <v>1474.268</v>
      </c>
      <c r="K196" s="34"/>
      <c r="L196" s="34">
        <f t="shared" ref="L196" si="104">(L24+L43+L62+L81+L100+L119+L138+L157+L176+L195)/(IF(L24=0,0,1)+IF(L43=0,0,1)+IF(L62=0,0,1)+IF(L81=0,0,1)+IF(L100=0,0,1)+IF(L119=0,0,1)+IF(L138=0,0,1)+IF(L157=0,0,1)+IF(L176=0,0,1)+IF(L195=0,0,1))</f>
        <v>74.62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2023-10-16T07:03:03Z</dcterms:modified>
</cp:coreProperties>
</file>